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учебного процесса" sheetId="1" r:id="rId1"/>
  </sheets>
  <definedNames>
    <definedName name="_edn1" localSheetId="0">'план учебного процесса'!#REF!</definedName>
    <definedName name="_edn2" localSheetId="0">'план учебного процесса'!#REF!</definedName>
    <definedName name="_ednref1" localSheetId="0">'план учебного процесса'!#REF!</definedName>
    <definedName name="_ednref2" localSheetId="0">'план учебного процесса'!$O$1</definedName>
  </definedNames>
  <calcPr fullCalcOnLoad="1"/>
</workbook>
</file>

<file path=xl/sharedStrings.xml><?xml version="1.0" encoding="utf-8"?>
<sst xmlns="http://schemas.openxmlformats.org/spreadsheetml/2006/main" count="162" uniqueCount="130">
  <si>
    <t>Наименование циклов, дисциплин, профессиональных модулей, МДК, практик</t>
  </si>
  <si>
    <t>Учебная нагрузка обучающихся (час.)</t>
  </si>
  <si>
    <t>Обязательная аудиторная</t>
  </si>
  <si>
    <t>I курс</t>
  </si>
  <si>
    <t>1 семестр</t>
  </si>
  <si>
    <t>2 семестр</t>
  </si>
  <si>
    <t>3 семестр</t>
  </si>
  <si>
    <t>4 семестр</t>
  </si>
  <si>
    <t>Лекций, уроков</t>
  </si>
  <si>
    <t>Индекс</t>
  </si>
  <si>
    <t>В том числе</t>
  </si>
  <si>
    <t xml:space="preserve">Максимальная </t>
  </si>
  <si>
    <t>Лабораторных и практических занятий</t>
  </si>
  <si>
    <t>Формы промежуточной аттестации</t>
  </si>
  <si>
    <t>Распределение обязательной нагрузки по курсам и семестрам (час. в семестр)</t>
  </si>
  <si>
    <t>II  курс</t>
  </si>
  <si>
    <t>Количество учебных недель</t>
  </si>
  <si>
    <t>О.00</t>
  </si>
  <si>
    <t>Общеобразовательный цикл</t>
  </si>
  <si>
    <t>Профильные дисциплины</t>
  </si>
  <si>
    <t>Обязательная часть циклов ОПОП</t>
  </si>
  <si>
    <t>ОП.00</t>
  </si>
  <si>
    <t>Общепрофессиональный цикл</t>
  </si>
  <si>
    <t>П.00</t>
  </si>
  <si>
    <t>Профессиональный цикл</t>
  </si>
  <si>
    <t>ПМ.00</t>
  </si>
  <si>
    <t>Профессиональные модули</t>
  </si>
  <si>
    <t>Физическая культура</t>
  </si>
  <si>
    <t>ВСЕГО</t>
  </si>
  <si>
    <t>Дисциплины и МДК</t>
  </si>
  <si>
    <t>Учебная практика</t>
  </si>
  <si>
    <t>Производственная практика</t>
  </si>
  <si>
    <t>Экзамены</t>
  </si>
  <si>
    <t>Зачеты</t>
  </si>
  <si>
    <t>Диф. зачеты</t>
  </si>
  <si>
    <t>Всего</t>
  </si>
  <si>
    <t>Иностранный язык</t>
  </si>
  <si>
    <t>История</t>
  </si>
  <si>
    <t xml:space="preserve">Основы безопасности жизнедеятельности </t>
  </si>
  <si>
    <t>17нед</t>
  </si>
  <si>
    <t>ОП.01</t>
  </si>
  <si>
    <t>ОП.02</t>
  </si>
  <si>
    <t>ОП.03</t>
  </si>
  <si>
    <t>ОП.04</t>
  </si>
  <si>
    <t>Безопасность жизнедеятельности</t>
  </si>
  <si>
    <t>ПМ.01</t>
  </si>
  <si>
    <t>МДК.01.01</t>
  </si>
  <si>
    <t>УП.01</t>
  </si>
  <si>
    <t>ПП 01</t>
  </si>
  <si>
    <t>ПМ.02</t>
  </si>
  <si>
    <t>МДК.02.01</t>
  </si>
  <si>
    <t>УП.02</t>
  </si>
  <si>
    <t>ПП 02</t>
  </si>
  <si>
    <t xml:space="preserve">Информатика </t>
  </si>
  <si>
    <t>Физика</t>
  </si>
  <si>
    <t>Химия</t>
  </si>
  <si>
    <t>Биология</t>
  </si>
  <si>
    <t>План учебного процесса (основная образовательная программа среднего профессионального образования)</t>
  </si>
  <si>
    <t xml:space="preserve">Русский язык </t>
  </si>
  <si>
    <t xml:space="preserve">Литература </t>
  </si>
  <si>
    <t>Государственная итоговая аттестация</t>
  </si>
  <si>
    <t>ГИА</t>
  </si>
  <si>
    <t>ПА</t>
  </si>
  <si>
    <t>Математика:алгебра , начала математического анализа, геометрия</t>
  </si>
  <si>
    <r>
      <t>Государственная  итоговая аттестация</t>
    </r>
    <r>
      <rPr>
        <sz val="6.5"/>
        <rFont val="Times New Roman"/>
        <family val="1"/>
      </rPr>
      <t xml:space="preserve">  в форме защиты выпускной квалификационной работы в виде демонстрационного экзамена.</t>
    </r>
  </si>
  <si>
    <t>самостоятельная</t>
  </si>
  <si>
    <t>Всего во взаимодействии с преподавателем</t>
  </si>
  <si>
    <t>практика</t>
  </si>
  <si>
    <t>консультации</t>
  </si>
  <si>
    <t>промежуточная аттестация</t>
  </si>
  <si>
    <t>Э</t>
  </si>
  <si>
    <t>з</t>
  </si>
  <si>
    <t>З</t>
  </si>
  <si>
    <t>дз</t>
  </si>
  <si>
    <t>Общие общеобразовательные дисциплины базовые</t>
  </si>
  <si>
    <t xml:space="preserve">промежуточная аттестация </t>
  </si>
  <si>
    <t>ДЗ</t>
  </si>
  <si>
    <r>
      <t>Консультации</t>
    </r>
    <r>
      <rPr>
        <sz val="6.5"/>
        <rFont val="Times New Roman"/>
        <family val="1"/>
      </rPr>
      <t xml:space="preserve"> 100 часов на учебную группу</t>
    </r>
  </si>
  <si>
    <t xml:space="preserve">Учебная практика </t>
  </si>
  <si>
    <t>УП 05</t>
  </si>
  <si>
    <t>ПП05</t>
  </si>
  <si>
    <t>География</t>
  </si>
  <si>
    <t>36</t>
  </si>
  <si>
    <t>ЭК</t>
  </si>
  <si>
    <t>э</t>
  </si>
  <si>
    <t>семестры</t>
  </si>
  <si>
    <t>О0Д.01</t>
  </si>
  <si>
    <t>О0Д.02</t>
  </si>
  <si>
    <t>О0Д.03</t>
  </si>
  <si>
    <t>О0Д.04</t>
  </si>
  <si>
    <t>О0Д.05</t>
  </si>
  <si>
    <t>О0Д.06</t>
  </si>
  <si>
    <t>О0Д.07</t>
  </si>
  <si>
    <t>О0Д.08</t>
  </si>
  <si>
    <t>О0Д.09</t>
  </si>
  <si>
    <t>О0Д.10</t>
  </si>
  <si>
    <t>О0Д.11</t>
  </si>
  <si>
    <t>О0Д.12</t>
  </si>
  <si>
    <t>О0Д.13</t>
  </si>
  <si>
    <t>Обществознание</t>
  </si>
  <si>
    <t>ИП</t>
  </si>
  <si>
    <t>24нед</t>
  </si>
  <si>
    <t>08.01.28 Мастер отделачных строительных и декоративных работ</t>
  </si>
  <si>
    <t>Социальнно- гуманитарный цикл</t>
  </si>
  <si>
    <t>СГЦ 00</t>
  </si>
  <si>
    <t>СГЦ 01</t>
  </si>
  <si>
    <t>СГЦ 02</t>
  </si>
  <si>
    <t>СГЦ 03</t>
  </si>
  <si>
    <t>СГЦ 04</t>
  </si>
  <si>
    <t>История России</t>
  </si>
  <si>
    <t>Иностранный язык в профессиональной деятельности</t>
  </si>
  <si>
    <t>СГЦ 05</t>
  </si>
  <si>
    <t>Основы бережливого производства</t>
  </si>
  <si>
    <t>Основы строительного черчени</t>
  </si>
  <si>
    <t>Строительные машины и средства малой механизации</t>
  </si>
  <si>
    <t>Основы строительного материаловедения</t>
  </si>
  <si>
    <t>Основы бизнеса, коммуникациии финансовой грамотности</t>
  </si>
  <si>
    <t>Выполнение штукатурных и декаративных работ</t>
  </si>
  <si>
    <t>Основы технологии выполнения штукатурных и декаративных работ</t>
  </si>
  <si>
    <t>Выполнение малярных и декаративно- художественных работ</t>
  </si>
  <si>
    <t>Основы технологии выполнения малярных  и художественно-декаративных работ</t>
  </si>
  <si>
    <t>ПМ 03</t>
  </si>
  <si>
    <t>МДК 03.01</t>
  </si>
  <si>
    <t>Выполнение облицовочных мазатчных и декоротивных работ</t>
  </si>
  <si>
    <t>Основы технологии выполнение облицовочных мазатчных и декоротивных работ</t>
  </si>
  <si>
    <t xml:space="preserve">        </t>
  </si>
  <si>
    <t xml:space="preserve">                </t>
  </si>
  <si>
    <t xml:space="preserve">                                                            </t>
  </si>
  <si>
    <t>Проектная деятельность (индивидуальный проект)</t>
  </si>
  <si>
    <t>22нед+1па+1ГИА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</si>
</sst>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6.5"/>
      <name val="Times New Roman"/>
      <family val="1"/>
    </font>
    <font>
      <b/>
      <sz val="6.5"/>
      <name val="Times New Roman"/>
      <family val="1"/>
    </font>
    <font>
      <sz val="8"/>
      <name val="Arial"/>
      <family val="2"/>
    </font>
    <font>
      <sz val="6"/>
      <color indexed="8"/>
      <name val="Times New Roman"/>
      <family val="1"/>
    </font>
    <font>
      <b/>
      <sz val="6"/>
      <color indexed="8"/>
      <name val="Times New Roman"/>
      <family val="1"/>
    </font>
    <font>
      <sz val="6"/>
      <name val="Times New Roman"/>
      <family val="1"/>
    </font>
    <font>
      <b/>
      <sz val="6"/>
      <name val="Times New Roman"/>
      <family val="1"/>
    </font>
    <font>
      <b/>
      <sz val="7"/>
      <name val="Times New Roman"/>
      <family val="1"/>
    </font>
    <font>
      <sz val="7"/>
      <name val="Arial"/>
      <family val="2"/>
    </font>
    <font>
      <b/>
      <sz val="6"/>
      <name val="Arial"/>
      <family val="2"/>
    </font>
    <font>
      <sz val="10"/>
      <color indexed="8"/>
      <name val="Times New Roman"/>
      <family val="1"/>
    </font>
    <font>
      <b/>
      <i/>
      <sz val="6"/>
      <color indexed="8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56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0" xfId="0" applyFont="1" applyFill="1" applyAlignment="1">
      <alignment/>
    </xf>
    <xf numFmtId="0" fontId="3" fillId="0" borderId="18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wrapText="1"/>
    </xf>
    <xf numFmtId="0" fontId="3" fillId="0" borderId="19" xfId="0" applyFont="1" applyBorder="1" applyAlignment="1">
      <alignment/>
    </xf>
    <xf numFmtId="0" fontId="7" fillId="0" borderId="19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3" fillId="0" borderId="16" xfId="0" applyFont="1" applyFill="1" applyBorder="1" applyAlignment="1">
      <alignment vertical="top" wrapText="1"/>
    </xf>
    <xf numFmtId="0" fontId="3" fillId="33" borderId="16" xfId="0" applyFont="1" applyFill="1" applyBorder="1" applyAlignment="1">
      <alignment/>
    </xf>
    <xf numFmtId="49" fontId="3" fillId="0" borderId="16" xfId="0" applyNumberFormat="1" applyFont="1" applyBorder="1" applyAlignment="1">
      <alignment horizontal="center" vertical="center"/>
    </xf>
    <xf numFmtId="0" fontId="3" fillId="33" borderId="2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6" xfId="43" applyNumberFormat="1" applyFont="1" applyFill="1" applyBorder="1" applyAlignment="1">
      <alignment/>
    </xf>
    <xf numFmtId="0" fontId="3" fillId="33" borderId="14" xfId="43" applyNumberFormat="1" applyFont="1" applyFill="1" applyBorder="1" applyAlignment="1">
      <alignment horizontal="right"/>
    </xf>
    <xf numFmtId="0" fontId="3" fillId="33" borderId="18" xfId="0" applyFont="1" applyFill="1" applyBorder="1" applyAlignment="1">
      <alignment/>
    </xf>
    <xf numFmtId="0" fontId="3" fillId="33" borderId="24" xfId="0" applyFont="1" applyFill="1" applyBorder="1" applyAlignment="1">
      <alignment/>
    </xf>
    <xf numFmtId="0" fontId="9" fillId="33" borderId="16" xfId="0" applyFont="1" applyFill="1" applyBorder="1" applyAlignment="1">
      <alignment/>
    </xf>
    <xf numFmtId="0" fontId="9" fillId="33" borderId="22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9" fillId="33" borderId="27" xfId="0" applyFont="1" applyFill="1" applyBorder="1" applyAlignment="1">
      <alignment/>
    </xf>
    <xf numFmtId="0" fontId="9" fillId="33" borderId="28" xfId="0" applyFont="1" applyFill="1" applyBorder="1" applyAlignment="1">
      <alignment/>
    </xf>
    <xf numFmtId="0" fontId="9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8" fillId="33" borderId="26" xfId="0" applyFont="1" applyFill="1" applyBorder="1" applyAlignment="1">
      <alignment/>
    </xf>
    <xf numFmtId="0" fontId="8" fillId="33" borderId="32" xfId="0" applyFont="1" applyFill="1" applyBorder="1" applyAlignment="1">
      <alignment/>
    </xf>
    <xf numFmtId="0" fontId="8" fillId="33" borderId="29" xfId="0" applyFont="1" applyFill="1" applyBorder="1" applyAlignment="1">
      <alignment/>
    </xf>
    <xf numFmtId="0" fontId="8" fillId="33" borderId="28" xfId="0" applyFont="1" applyFill="1" applyBorder="1" applyAlignment="1">
      <alignment/>
    </xf>
    <xf numFmtId="0" fontId="8" fillId="33" borderId="33" xfId="0" applyFont="1" applyFill="1" applyBorder="1" applyAlignment="1">
      <alignment/>
    </xf>
    <xf numFmtId="0" fontId="8" fillId="33" borderId="34" xfId="0" applyFont="1" applyFill="1" applyBorder="1" applyAlignment="1">
      <alignment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top" wrapText="1"/>
    </xf>
    <xf numFmtId="0" fontId="5" fillId="0" borderId="1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9" fillId="0" borderId="40" xfId="0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right" wrapText="1"/>
    </xf>
    <xf numFmtId="0" fontId="11" fillId="0" borderId="16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49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16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right" vertical="center"/>
    </xf>
    <xf numFmtId="0" fontId="10" fillId="0" borderId="50" xfId="0" applyFont="1" applyBorder="1" applyAlignment="1">
      <alignment horizontal="center" vertical="center"/>
    </xf>
    <xf numFmtId="0" fontId="3" fillId="33" borderId="37" xfId="0" applyFont="1" applyFill="1" applyBorder="1" applyAlignment="1">
      <alignment/>
    </xf>
    <xf numFmtId="0" fontId="9" fillId="33" borderId="38" xfId="0" applyFont="1" applyFill="1" applyBorder="1" applyAlignment="1">
      <alignment/>
    </xf>
    <xf numFmtId="0" fontId="9" fillId="33" borderId="37" xfId="0" applyFont="1" applyFill="1" applyBorder="1" applyAlignment="1">
      <alignment/>
    </xf>
    <xf numFmtId="0" fontId="8" fillId="33" borderId="35" xfId="0" applyFont="1" applyFill="1" applyBorder="1" applyAlignment="1">
      <alignment/>
    </xf>
    <xf numFmtId="0" fontId="8" fillId="33" borderId="36" xfId="0" applyFont="1" applyFill="1" applyBorder="1" applyAlignment="1">
      <alignment/>
    </xf>
    <xf numFmtId="0" fontId="8" fillId="33" borderId="39" xfId="0" applyFont="1" applyFill="1" applyBorder="1" applyAlignment="1">
      <alignment/>
    </xf>
    <xf numFmtId="0" fontId="3" fillId="33" borderId="14" xfId="43" applyNumberFormat="1" applyFont="1" applyFill="1" applyBorder="1" applyAlignment="1">
      <alignment/>
    </xf>
    <xf numFmtId="0" fontId="9" fillId="33" borderId="35" xfId="0" applyFont="1" applyFill="1" applyBorder="1" applyAlignment="1">
      <alignment/>
    </xf>
    <xf numFmtId="0" fontId="9" fillId="33" borderId="36" xfId="0" applyFont="1" applyFill="1" applyBorder="1" applyAlignment="1">
      <alignment/>
    </xf>
    <xf numFmtId="0" fontId="10" fillId="33" borderId="51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10" fillId="33" borderId="52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9" fillId="0" borderId="16" xfId="0" applyNumberFormat="1" applyFont="1" applyBorder="1" applyAlignment="1">
      <alignment/>
    </xf>
    <xf numFmtId="0" fontId="15" fillId="33" borderId="19" xfId="0" applyFont="1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0" fontId="15" fillId="33" borderId="40" xfId="0" applyFont="1" applyFill="1" applyBorder="1" applyAlignment="1">
      <alignment horizontal="center" wrapText="1"/>
    </xf>
    <xf numFmtId="0" fontId="15" fillId="0" borderId="17" xfId="0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2" fillId="0" borderId="16" xfId="0" applyFont="1" applyBorder="1" applyAlignment="1">
      <alignment vertical="top" wrapText="1"/>
    </xf>
    <xf numFmtId="0" fontId="14" fillId="0" borderId="5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2" fillId="0" borderId="14" xfId="0" applyFont="1" applyBorder="1" applyAlignment="1">
      <alignment vertical="top" wrapText="1"/>
    </xf>
    <xf numFmtId="0" fontId="14" fillId="0" borderId="22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16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left" vertical="top" wrapText="1"/>
    </xf>
    <xf numFmtId="0" fontId="11" fillId="0" borderId="17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8" fillId="0" borderId="16" xfId="0" applyFont="1" applyBorder="1" applyAlignment="1">
      <alignment vertical="top" wrapText="1"/>
    </xf>
    <xf numFmtId="0" fontId="12" fillId="0" borderId="49" xfId="0" applyFont="1" applyBorder="1" applyAlignment="1">
      <alignment horizontal="left" vertical="top" wrapText="1"/>
    </xf>
    <xf numFmtId="0" fontId="57" fillId="0" borderId="1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38" xfId="0" applyFont="1" applyBorder="1" applyAlignment="1">
      <alignment horizontal="center" vertical="top" wrapText="1"/>
    </xf>
    <xf numFmtId="0" fontId="14" fillId="0" borderId="37" xfId="0" applyFont="1" applyBorder="1" applyAlignment="1">
      <alignment horizontal="center" vertical="top" wrapText="1"/>
    </xf>
    <xf numFmtId="0" fontId="19" fillId="0" borderId="14" xfId="0" applyFont="1" applyBorder="1" applyAlignment="1">
      <alignment vertical="top" wrapText="1"/>
    </xf>
    <xf numFmtId="0" fontId="0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1" fontId="7" fillId="0" borderId="54" xfId="0" applyNumberFormat="1" applyFont="1" applyBorder="1" applyAlignment="1">
      <alignment horizontal="right"/>
    </xf>
    <xf numFmtId="1" fontId="0" fillId="0" borderId="17" xfId="0" applyNumberFormat="1" applyFont="1" applyBorder="1" applyAlignment="1">
      <alignment horizontal="center" vertical="center"/>
    </xf>
    <xf numFmtId="1" fontId="0" fillId="0" borderId="55" xfId="0" applyNumberFormat="1" applyFont="1" applyBorder="1" applyAlignment="1">
      <alignment horizontal="center" vertical="center"/>
    </xf>
    <xf numFmtId="0" fontId="9" fillId="33" borderId="56" xfId="0" applyFont="1" applyFill="1" applyBorder="1" applyAlignment="1">
      <alignment/>
    </xf>
    <xf numFmtId="0" fontId="8" fillId="33" borderId="56" xfId="0" applyFont="1" applyFill="1" applyBorder="1" applyAlignment="1">
      <alignment/>
    </xf>
    <xf numFmtId="0" fontId="9" fillId="33" borderId="17" xfId="0" applyFont="1" applyFill="1" applyBorder="1" applyAlignment="1">
      <alignment/>
    </xf>
    <xf numFmtId="0" fontId="8" fillId="33" borderId="16" xfId="0" applyFont="1" applyFill="1" applyBorder="1" applyAlignment="1">
      <alignment/>
    </xf>
    <xf numFmtId="0" fontId="14" fillId="0" borderId="3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13" fillId="0" borderId="37" xfId="0" applyFont="1" applyBorder="1" applyAlignment="1">
      <alignment horizontal="left" vertical="top"/>
    </xf>
    <xf numFmtId="0" fontId="20" fillId="0" borderId="16" xfId="0" applyFont="1" applyBorder="1" applyAlignment="1">
      <alignment horizontal="right" vertical="top" wrapText="1"/>
    </xf>
    <xf numFmtId="0" fontId="19" fillId="0" borderId="16" xfId="0" applyFont="1" applyBorder="1" applyAlignment="1">
      <alignment vertical="top" wrapText="1"/>
    </xf>
    <xf numFmtId="0" fontId="12" fillId="0" borderId="16" xfId="0" applyFont="1" applyBorder="1" applyAlignment="1">
      <alignment horizontal="left" vertical="top" wrapText="1"/>
    </xf>
    <xf numFmtId="0" fontId="16" fillId="0" borderId="22" xfId="0" applyFont="1" applyBorder="1" applyAlignment="1">
      <alignment vertical="top" wrapText="1"/>
    </xf>
    <xf numFmtId="1" fontId="7" fillId="0" borderId="14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7" fillId="0" borderId="16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21" fillId="0" borderId="22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top" wrapText="1"/>
    </xf>
    <xf numFmtId="0" fontId="17" fillId="0" borderId="22" xfId="0" applyFont="1" applyBorder="1" applyAlignment="1">
      <alignment vertical="top" wrapText="1"/>
    </xf>
    <xf numFmtId="49" fontId="0" fillId="0" borderId="41" xfId="0" applyNumberForma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3" fillId="0" borderId="60" xfId="0" applyFont="1" applyBorder="1" applyAlignment="1">
      <alignment horizontal="center" wrapText="1"/>
    </xf>
    <xf numFmtId="0" fontId="3" fillId="0" borderId="5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84" fontId="3" fillId="0" borderId="15" xfId="43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14" xfId="0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1" xfId="0" applyFont="1" applyBorder="1" applyAlignment="1">
      <alignment horizontal="center" vertical="center" textRotation="90" wrapText="1"/>
    </xf>
    <xf numFmtId="0" fontId="3" fillId="0" borderId="62" xfId="0" applyFont="1" applyBorder="1" applyAlignment="1">
      <alignment horizontal="center" vertical="center" textRotation="90" wrapText="1"/>
    </xf>
    <xf numFmtId="0" fontId="3" fillId="0" borderId="4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textRotation="90" wrapText="1"/>
    </xf>
    <xf numFmtId="0" fontId="3" fillId="0" borderId="63" xfId="0" applyFont="1" applyBorder="1" applyAlignment="1">
      <alignment horizontal="center" vertical="center" textRotation="90" wrapText="1"/>
    </xf>
    <xf numFmtId="0" fontId="3" fillId="0" borderId="64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0" fontId="14" fillId="0" borderId="17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6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69" xfId="0" applyFont="1" applyBorder="1" applyAlignment="1">
      <alignment horizontal="right"/>
    </xf>
    <xf numFmtId="0" fontId="9" fillId="0" borderId="45" xfId="0" applyFont="1" applyBorder="1" applyAlignment="1">
      <alignment horizontal="right"/>
    </xf>
    <xf numFmtId="0" fontId="8" fillId="0" borderId="26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8" fillId="0" borderId="61" xfId="0" applyFont="1" applyBorder="1" applyAlignment="1">
      <alignment horizontal="center" vertical="center" textRotation="90" wrapText="1"/>
    </xf>
    <xf numFmtId="0" fontId="8" fillId="0" borderId="70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0" fillId="0" borderId="71" xfId="0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/>
    </xf>
    <xf numFmtId="0" fontId="3" fillId="0" borderId="73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textRotation="90" wrapText="1"/>
    </xf>
    <xf numFmtId="0" fontId="3" fillId="0" borderId="47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 horizontal="center" vertical="center" textRotation="90" wrapText="1"/>
    </xf>
    <xf numFmtId="0" fontId="3" fillId="0" borderId="24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184" fontId="3" fillId="0" borderId="16" xfId="43" applyFont="1" applyFill="1" applyBorder="1" applyAlignment="1">
      <alignment horizontal="center" vertical="center" textRotation="90" wrapText="1"/>
    </xf>
    <xf numFmtId="184" fontId="3" fillId="0" borderId="59" xfId="43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="91" zoomScaleNormal="91" zoomScalePageLayoutView="0" workbookViewId="0" topLeftCell="A1">
      <selection activeCell="U7" sqref="U7"/>
    </sheetView>
  </sheetViews>
  <sheetFormatPr defaultColWidth="9.140625" defaultRowHeight="12.75"/>
  <cols>
    <col min="1" max="1" width="5.421875" style="0" customWidth="1"/>
    <col min="2" max="2" width="16.8515625" style="0" customWidth="1"/>
    <col min="3" max="5" width="2.140625" style="0" customWidth="1"/>
    <col min="6" max="6" width="2.421875" style="0" customWidth="1"/>
    <col min="7" max="7" width="8.28125" style="0" customWidth="1"/>
    <col min="8" max="8" width="6.28125" style="0" customWidth="1"/>
    <col min="9" max="10" width="7.00390625" style="0" customWidth="1"/>
    <col min="11" max="11" width="6.57421875" style="0" customWidth="1"/>
    <col min="12" max="12" width="5.00390625" style="0" customWidth="1"/>
    <col min="13" max="14" width="5.140625" style="0" customWidth="1"/>
    <col min="15" max="15" width="5.28125" style="96" customWidth="1"/>
    <col min="16" max="16" width="4.57421875" style="0" customWidth="1"/>
    <col min="17" max="17" width="5.140625" style="98" customWidth="1"/>
    <col min="18" max="18" width="5.00390625" style="0" customWidth="1"/>
    <col min="19" max="19" width="5.00390625" style="98" customWidth="1"/>
    <col min="20" max="20" width="4.421875" style="0" customWidth="1"/>
    <col min="21" max="21" width="5.00390625" style="98" customWidth="1"/>
    <col min="22" max="22" width="5.57421875" style="0" customWidth="1"/>
  </cols>
  <sheetData>
    <row r="1" spans="1:22" ht="12.75">
      <c r="A1" s="230" t="s">
        <v>57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230"/>
      <c r="R1" s="230"/>
      <c r="S1" s="230"/>
      <c r="T1" s="230"/>
      <c r="U1" s="230"/>
      <c r="V1" s="230"/>
    </row>
    <row r="2" spans="1:22" ht="13.5" thickBot="1">
      <c r="A2" s="231" t="s">
        <v>102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2"/>
      <c r="P2" s="232"/>
      <c r="Q2" s="232"/>
      <c r="R2" s="232"/>
      <c r="S2" s="232"/>
      <c r="T2" s="232"/>
      <c r="U2" s="232"/>
      <c r="V2" s="232"/>
    </row>
    <row r="3" spans="1:22" ht="12.75" customHeight="1" thickBot="1">
      <c r="A3" s="204" t="s">
        <v>9</v>
      </c>
      <c r="B3" s="207" t="s">
        <v>0</v>
      </c>
      <c r="C3" s="216" t="s">
        <v>13</v>
      </c>
      <c r="D3" s="217"/>
      <c r="E3" s="217"/>
      <c r="F3" s="217"/>
      <c r="G3" s="226" t="s">
        <v>1</v>
      </c>
      <c r="H3" s="227"/>
      <c r="I3" s="228"/>
      <c r="J3" s="228"/>
      <c r="K3" s="229"/>
      <c r="L3" s="229"/>
      <c r="M3" s="229"/>
      <c r="N3" s="229"/>
      <c r="O3" s="186" t="s">
        <v>14</v>
      </c>
      <c r="P3" s="187"/>
      <c r="Q3" s="187"/>
      <c r="R3" s="187"/>
      <c r="S3" s="188"/>
      <c r="T3" s="188"/>
      <c r="U3" s="188"/>
      <c r="V3" s="188"/>
    </row>
    <row r="4" spans="1:22" ht="12.75" customHeight="1" thickBot="1">
      <c r="A4" s="205"/>
      <c r="B4" s="208"/>
      <c r="C4" s="218"/>
      <c r="D4" s="219"/>
      <c r="E4" s="219"/>
      <c r="F4" s="219"/>
      <c r="G4" s="209" t="s">
        <v>11</v>
      </c>
      <c r="H4" s="249" t="s">
        <v>65</v>
      </c>
      <c r="I4" s="227" t="s">
        <v>2</v>
      </c>
      <c r="J4" s="245"/>
      <c r="K4" s="246"/>
      <c r="L4" s="246"/>
      <c r="M4" s="246"/>
      <c r="N4" s="246"/>
      <c r="O4" s="198" t="s">
        <v>3</v>
      </c>
      <c r="P4" s="199"/>
      <c r="Q4" s="199"/>
      <c r="R4" s="200"/>
      <c r="S4" s="195" t="s">
        <v>15</v>
      </c>
      <c r="T4" s="196"/>
      <c r="U4" s="196"/>
      <c r="V4" s="197"/>
    </row>
    <row r="5" spans="1:22" ht="28.5" customHeight="1">
      <c r="A5" s="205"/>
      <c r="B5" s="208"/>
      <c r="C5" s="218"/>
      <c r="D5" s="219"/>
      <c r="E5" s="219"/>
      <c r="F5" s="219"/>
      <c r="G5" s="210"/>
      <c r="H5" s="250"/>
      <c r="I5" s="212" t="s">
        <v>66</v>
      </c>
      <c r="J5" s="247" t="s">
        <v>10</v>
      </c>
      <c r="K5" s="195"/>
      <c r="L5" s="195"/>
      <c r="M5" s="195"/>
      <c r="N5" s="248"/>
      <c r="O5" s="192" t="s">
        <v>4</v>
      </c>
      <c r="P5" s="193"/>
      <c r="Q5" s="194" t="s">
        <v>5</v>
      </c>
      <c r="R5" s="193"/>
      <c r="S5" s="194" t="s">
        <v>6</v>
      </c>
      <c r="T5" s="193"/>
      <c r="U5" s="194" t="s">
        <v>7</v>
      </c>
      <c r="V5" s="242"/>
    </row>
    <row r="6" spans="1:22" ht="14.25" customHeight="1">
      <c r="A6" s="205"/>
      <c r="B6" s="208"/>
      <c r="C6" s="218"/>
      <c r="D6" s="219"/>
      <c r="E6" s="219"/>
      <c r="F6" s="219"/>
      <c r="G6" s="210"/>
      <c r="H6" s="250"/>
      <c r="I6" s="191"/>
      <c r="J6" s="254" t="s">
        <v>8</v>
      </c>
      <c r="K6" s="241" t="s">
        <v>12</v>
      </c>
      <c r="L6" s="249" t="s">
        <v>67</v>
      </c>
      <c r="M6" s="249" t="s">
        <v>68</v>
      </c>
      <c r="N6" s="252" t="s">
        <v>69</v>
      </c>
      <c r="O6" s="189" t="s">
        <v>16</v>
      </c>
      <c r="P6" s="190"/>
      <c r="Q6" s="190"/>
      <c r="R6" s="190"/>
      <c r="S6" s="190"/>
      <c r="T6" s="190"/>
      <c r="U6" s="190"/>
      <c r="V6" s="191"/>
    </row>
    <row r="7" spans="1:23" ht="48.75" customHeight="1" thickBot="1">
      <c r="A7" s="206"/>
      <c r="B7" s="192"/>
      <c r="C7" s="220"/>
      <c r="D7" s="221"/>
      <c r="E7" s="221"/>
      <c r="F7" s="221"/>
      <c r="G7" s="211"/>
      <c r="H7" s="251"/>
      <c r="I7" s="213"/>
      <c r="J7" s="255"/>
      <c r="K7" s="241"/>
      <c r="L7" s="253"/>
      <c r="M7" s="253"/>
      <c r="N7" s="253"/>
      <c r="O7" s="101" t="s">
        <v>39</v>
      </c>
      <c r="P7" s="102"/>
      <c r="Q7" s="107" t="s">
        <v>101</v>
      </c>
      <c r="R7" s="108"/>
      <c r="S7" s="101" t="s">
        <v>39</v>
      </c>
      <c r="T7" s="102"/>
      <c r="U7" s="107" t="s">
        <v>129</v>
      </c>
      <c r="V7" s="108"/>
      <c r="W7" s="24"/>
    </row>
    <row r="8" spans="1:22" ht="13.5" thickBot="1">
      <c r="A8" s="61">
        <v>1</v>
      </c>
      <c r="B8" s="62">
        <v>2</v>
      </c>
      <c r="C8" s="62">
        <v>3</v>
      </c>
      <c r="D8" s="62">
        <v>4</v>
      </c>
      <c r="E8" s="62">
        <v>5</v>
      </c>
      <c r="F8" s="62">
        <v>6</v>
      </c>
      <c r="G8" s="63">
        <v>11</v>
      </c>
      <c r="H8" s="64">
        <v>12</v>
      </c>
      <c r="I8" s="65">
        <v>13</v>
      </c>
      <c r="J8" s="65">
        <v>15</v>
      </c>
      <c r="K8" s="66">
        <v>16</v>
      </c>
      <c r="L8" s="66">
        <v>17</v>
      </c>
      <c r="M8" s="66">
        <v>18</v>
      </c>
      <c r="N8" s="67">
        <v>19</v>
      </c>
      <c r="O8" s="95">
        <v>20</v>
      </c>
      <c r="P8" s="85">
        <v>21</v>
      </c>
      <c r="Q8" s="97">
        <v>22</v>
      </c>
      <c r="R8" s="61">
        <v>23</v>
      </c>
      <c r="S8" s="95">
        <v>24</v>
      </c>
      <c r="T8" s="85">
        <v>25</v>
      </c>
      <c r="U8" s="97">
        <v>26</v>
      </c>
      <c r="V8" s="61">
        <v>27</v>
      </c>
    </row>
    <row r="9" spans="1:22" ht="13.5" thickBot="1">
      <c r="A9" s="3"/>
      <c r="B9" s="134" t="s">
        <v>85</v>
      </c>
      <c r="C9" s="1">
        <v>1</v>
      </c>
      <c r="D9" s="1">
        <v>2</v>
      </c>
      <c r="E9" s="1">
        <v>3</v>
      </c>
      <c r="F9" s="1">
        <v>4</v>
      </c>
      <c r="G9" s="138">
        <f>SUM(O9:V9)</f>
        <v>2952</v>
      </c>
      <c r="H9" s="137">
        <f>SUM(H10)</f>
        <v>65</v>
      </c>
      <c r="I9" s="137">
        <f aca="true" t="shared" si="0" ref="I9:N9">SUM(I10)</f>
        <v>2887</v>
      </c>
      <c r="J9" s="137">
        <f t="shared" si="0"/>
        <v>735</v>
      </c>
      <c r="K9" s="137">
        <f t="shared" si="0"/>
        <v>1230</v>
      </c>
      <c r="L9" s="137">
        <f t="shared" si="0"/>
        <v>828</v>
      </c>
      <c r="M9" s="137">
        <f t="shared" si="0"/>
        <v>86</v>
      </c>
      <c r="N9" s="137">
        <f t="shared" si="0"/>
        <v>60</v>
      </c>
      <c r="O9" s="169">
        <f>SUM(O10+P10)</f>
        <v>612</v>
      </c>
      <c r="P9" s="170"/>
      <c r="Q9" s="169">
        <f>SUM(Q10+R10)</f>
        <v>864</v>
      </c>
      <c r="R9" s="170"/>
      <c r="S9" s="169">
        <f>SUM(S10+T10)</f>
        <v>612</v>
      </c>
      <c r="T9" s="170"/>
      <c r="U9" s="169">
        <f>SUM(U10+V10)</f>
        <v>864</v>
      </c>
      <c r="V9" s="170"/>
    </row>
    <row r="10" spans="1:22" ht="13.5" thickBot="1">
      <c r="A10" s="3"/>
      <c r="B10" s="4"/>
      <c r="C10" s="1"/>
      <c r="D10" s="1"/>
      <c r="E10" s="1"/>
      <c r="F10" s="1"/>
      <c r="G10" s="137">
        <f aca="true" t="shared" si="1" ref="G10:V10">SUM(G11+G28)</f>
        <v>2952</v>
      </c>
      <c r="H10" s="137">
        <f t="shared" si="1"/>
        <v>65</v>
      </c>
      <c r="I10" s="137">
        <f t="shared" si="1"/>
        <v>2887</v>
      </c>
      <c r="J10" s="137">
        <f t="shared" si="1"/>
        <v>735</v>
      </c>
      <c r="K10" s="137">
        <f t="shared" si="1"/>
        <v>1230</v>
      </c>
      <c r="L10" s="137">
        <f t="shared" si="1"/>
        <v>828</v>
      </c>
      <c r="M10" s="137">
        <f t="shared" si="1"/>
        <v>86</v>
      </c>
      <c r="N10" s="137">
        <f t="shared" si="1"/>
        <v>60</v>
      </c>
      <c r="O10" s="137">
        <f t="shared" si="1"/>
        <v>590</v>
      </c>
      <c r="P10" s="137">
        <f t="shared" si="1"/>
        <v>22</v>
      </c>
      <c r="Q10" s="137">
        <f t="shared" si="1"/>
        <v>849</v>
      </c>
      <c r="R10" s="137">
        <f t="shared" si="1"/>
        <v>15</v>
      </c>
      <c r="S10" s="137">
        <f t="shared" si="1"/>
        <v>602</v>
      </c>
      <c r="T10" s="137">
        <f t="shared" si="1"/>
        <v>10</v>
      </c>
      <c r="U10" s="137">
        <f t="shared" si="1"/>
        <v>846</v>
      </c>
      <c r="V10" s="137">
        <f t="shared" si="1"/>
        <v>18</v>
      </c>
    </row>
    <row r="11" spans="1:22" ht="21.75" thickBot="1">
      <c r="A11" s="2" t="s">
        <v>17</v>
      </c>
      <c r="B11" s="76" t="s">
        <v>18</v>
      </c>
      <c r="C11" s="1"/>
      <c r="D11" s="1"/>
      <c r="E11" s="1"/>
      <c r="F11" s="1"/>
      <c r="G11" s="99">
        <f>SUM(G12+G24)</f>
        <v>1476</v>
      </c>
      <c r="H11" s="99">
        <f aca="true" t="shared" si="2" ref="H11:V11">SUM(H12+H24)</f>
        <v>0</v>
      </c>
      <c r="I11" s="99">
        <f t="shared" si="2"/>
        <v>1476</v>
      </c>
      <c r="J11" s="99">
        <f t="shared" si="2"/>
        <v>544</v>
      </c>
      <c r="K11" s="99">
        <f t="shared" si="2"/>
        <v>900</v>
      </c>
      <c r="L11" s="99">
        <f t="shared" si="2"/>
        <v>0</v>
      </c>
      <c r="M11" s="99">
        <f t="shared" si="2"/>
        <v>62</v>
      </c>
      <c r="N11" s="99">
        <f t="shared" si="2"/>
        <v>30</v>
      </c>
      <c r="O11" s="99">
        <f t="shared" si="2"/>
        <v>412</v>
      </c>
      <c r="P11" s="99">
        <f t="shared" si="2"/>
        <v>0</v>
      </c>
      <c r="Q11" s="99">
        <f t="shared" si="2"/>
        <v>557</v>
      </c>
      <c r="R11" s="99">
        <f t="shared" si="2"/>
        <v>0</v>
      </c>
      <c r="S11" s="99">
        <f t="shared" si="2"/>
        <v>264</v>
      </c>
      <c r="T11" s="99">
        <f t="shared" si="2"/>
        <v>0</v>
      </c>
      <c r="U11" s="99">
        <f t="shared" si="2"/>
        <v>243</v>
      </c>
      <c r="V11" s="99">
        <f t="shared" si="2"/>
        <v>0</v>
      </c>
    </row>
    <row r="12" spans="1:22" ht="42">
      <c r="A12" s="16"/>
      <c r="B12" s="25" t="s">
        <v>74</v>
      </c>
      <c r="C12" s="20"/>
      <c r="D12" s="20"/>
      <c r="E12" s="20"/>
      <c r="F12" s="20"/>
      <c r="G12" s="23">
        <f>SUM(G13:G23)</f>
        <v>924</v>
      </c>
      <c r="H12" s="23">
        <f aca="true" t="shared" si="3" ref="H12:V12">SUM(H13:H23)</f>
        <v>0</v>
      </c>
      <c r="I12" s="23">
        <f t="shared" si="3"/>
        <v>924</v>
      </c>
      <c r="J12" s="23">
        <f t="shared" si="3"/>
        <v>394</v>
      </c>
      <c r="K12" s="23">
        <f t="shared" si="3"/>
        <v>530</v>
      </c>
      <c r="L12" s="23">
        <f t="shared" si="3"/>
        <v>0</v>
      </c>
      <c r="M12" s="23">
        <f t="shared" si="3"/>
        <v>44</v>
      </c>
      <c r="N12" s="23">
        <f t="shared" si="3"/>
        <v>18</v>
      </c>
      <c r="O12" s="23">
        <f t="shared" si="3"/>
        <v>310</v>
      </c>
      <c r="P12" s="23">
        <f t="shared" si="3"/>
        <v>0</v>
      </c>
      <c r="Q12" s="23">
        <f t="shared" si="3"/>
        <v>376</v>
      </c>
      <c r="R12" s="23">
        <f t="shared" si="3"/>
        <v>0</v>
      </c>
      <c r="S12" s="23">
        <f t="shared" si="3"/>
        <v>166</v>
      </c>
      <c r="T12" s="23">
        <f t="shared" si="3"/>
        <v>0</v>
      </c>
      <c r="U12" s="23">
        <f t="shared" si="3"/>
        <v>72</v>
      </c>
      <c r="V12" s="23">
        <f t="shared" si="3"/>
        <v>0</v>
      </c>
    </row>
    <row r="13" spans="1:22" ht="10.5" customHeight="1">
      <c r="A13" s="79" t="s">
        <v>86</v>
      </c>
      <c r="B13" s="79" t="s">
        <v>58</v>
      </c>
      <c r="C13" s="158"/>
      <c r="D13" s="117"/>
      <c r="E13" s="165" t="s">
        <v>70</v>
      </c>
      <c r="F13" s="116"/>
      <c r="G13" s="5">
        <v>72</v>
      </c>
      <c r="H13" s="6"/>
      <c r="I13" s="70">
        <v>72</v>
      </c>
      <c r="J13" s="5">
        <v>10</v>
      </c>
      <c r="K13" s="5">
        <v>62</v>
      </c>
      <c r="L13" s="5"/>
      <c r="M13" s="5">
        <v>6</v>
      </c>
      <c r="N13" s="224">
        <v>6</v>
      </c>
      <c r="O13" s="31">
        <v>34</v>
      </c>
      <c r="P13" s="31"/>
      <c r="Q13" s="29">
        <v>38</v>
      </c>
      <c r="R13" s="31"/>
      <c r="S13" s="31"/>
      <c r="T13" s="31"/>
      <c r="U13" s="29"/>
      <c r="V13" s="31"/>
    </row>
    <row r="14" spans="1:22" ht="10.5" customHeight="1">
      <c r="A14" s="79" t="s">
        <v>87</v>
      </c>
      <c r="B14" s="79" t="s">
        <v>59</v>
      </c>
      <c r="C14" s="159"/>
      <c r="D14" s="160"/>
      <c r="E14" s="166"/>
      <c r="F14" s="116"/>
      <c r="G14" s="5">
        <v>108</v>
      </c>
      <c r="H14" s="6"/>
      <c r="I14" s="71">
        <v>108</v>
      </c>
      <c r="J14" s="5">
        <v>28</v>
      </c>
      <c r="K14" s="5">
        <v>80</v>
      </c>
      <c r="L14" s="5"/>
      <c r="M14" s="5">
        <v>10</v>
      </c>
      <c r="N14" s="225"/>
      <c r="O14" s="31">
        <v>34</v>
      </c>
      <c r="P14" s="31"/>
      <c r="Q14" s="29">
        <v>34</v>
      </c>
      <c r="R14" s="31"/>
      <c r="S14" s="31">
        <v>40</v>
      </c>
      <c r="T14" s="31"/>
      <c r="U14" s="29"/>
      <c r="V14" s="31"/>
    </row>
    <row r="15" spans="1:22" ht="10.5" customHeight="1">
      <c r="A15" s="79" t="s">
        <v>88</v>
      </c>
      <c r="B15" s="80" t="s">
        <v>36</v>
      </c>
      <c r="C15" s="159"/>
      <c r="D15" s="116" t="s">
        <v>76</v>
      </c>
      <c r="E15" s="116"/>
      <c r="F15" s="116"/>
      <c r="G15" s="5">
        <v>72</v>
      </c>
      <c r="H15" s="6"/>
      <c r="I15" s="71">
        <v>72</v>
      </c>
      <c r="J15" s="5">
        <v>10</v>
      </c>
      <c r="K15" s="5">
        <v>62</v>
      </c>
      <c r="L15" s="5"/>
      <c r="M15" s="5">
        <v>2</v>
      </c>
      <c r="N15" s="8"/>
      <c r="O15" s="32">
        <v>34</v>
      </c>
      <c r="P15" s="32"/>
      <c r="Q15" s="29">
        <v>38</v>
      </c>
      <c r="R15" s="32"/>
      <c r="S15" s="32"/>
      <c r="T15" s="32"/>
      <c r="U15" s="29"/>
      <c r="V15" s="32"/>
    </row>
    <row r="16" spans="1:22" ht="10.5" customHeight="1">
      <c r="A16" s="79" t="s">
        <v>89</v>
      </c>
      <c r="B16" s="79" t="s">
        <v>53</v>
      </c>
      <c r="C16" s="159"/>
      <c r="D16" s="116" t="s">
        <v>70</v>
      </c>
      <c r="E16" s="116"/>
      <c r="F16" s="116"/>
      <c r="G16" s="5">
        <v>108</v>
      </c>
      <c r="H16" s="6"/>
      <c r="I16" s="72">
        <v>108</v>
      </c>
      <c r="J16" s="5">
        <v>28</v>
      </c>
      <c r="K16" s="5">
        <v>80</v>
      </c>
      <c r="L16" s="5"/>
      <c r="M16" s="5">
        <v>6</v>
      </c>
      <c r="N16" s="8">
        <v>6</v>
      </c>
      <c r="O16" s="32">
        <v>34</v>
      </c>
      <c r="P16" s="32"/>
      <c r="Q16" s="29">
        <v>74</v>
      </c>
      <c r="R16" s="32"/>
      <c r="S16" s="32"/>
      <c r="T16" s="32"/>
      <c r="U16" s="29"/>
      <c r="V16" s="32"/>
    </row>
    <row r="17" spans="1:22" ht="10.5" customHeight="1">
      <c r="A17" s="79" t="s">
        <v>90</v>
      </c>
      <c r="B17" s="79" t="s">
        <v>55</v>
      </c>
      <c r="C17" s="158"/>
      <c r="D17" s="117" t="s">
        <v>76</v>
      </c>
      <c r="E17" s="158"/>
      <c r="F17" s="159"/>
      <c r="G17" s="5">
        <v>72</v>
      </c>
      <c r="H17" s="6"/>
      <c r="I17" s="72">
        <v>72</v>
      </c>
      <c r="J17" s="5">
        <v>48</v>
      </c>
      <c r="K17" s="5">
        <v>24</v>
      </c>
      <c r="L17" s="5"/>
      <c r="M17" s="5">
        <v>2</v>
      </c>
      <c r="N17" s="68"/>
      <c r="O17" s="32">
        <v>34</v>
      </c>
      <c r="P17" s="32"/>
      <c r="Q17" s="29">
        <v>38</v>
      </c>
      <c r="R17" s="32"/>
      <c r="S17" s="32"/>
      <c r="T17" s="32"/>
      <c r="U17" s="29"/>
      <c r="V17" s="32"/>
    </row>
    <row r="18" spans="1:22" ht="10.5" customHeight="1">
      <c r="A18" s="79" t="s">
        <v>91</v>
      </c>
      <c r="B18" s="79" t="s">
        <v>56</v>
      </c>
      <c r="C18" s="117"/>
      <c r="D18" s="117"/>
      <c r="E18" s="117"/>
      <c r="F18" s="117" t="s">
        <v>76</v>
      </c>
      <c r="G18" s="5">
        <v>72</v>
      </c>
      <c r="H18" s="6"/>
      <c r="I18" s="72">
        <v>72</v>
      </c>
      <c r="J18" s="5">
        <v>48</v>
      </c>
      <c r="K18" s="5">
        <v>24</v>
      </c>
      <c r="L18" s="5"/>
      <c r="M18" s="5">
        <v>2</v>
      </c>
      <c r="N18" s="68"/>
      <c r="O18" s="32"/>
      <c r="P18" s="32"/>
      <c r="Q18" s="29"/>
      <c r="R18" s="32"/>
      <c r="S18" s="32">
        <v>36</v>
      </c>
      <c r="T18" s="32"/>
      <c r="U18" s="29">
        <v>36</v>
      </c>
      <c r="V18" s="32"/>
    </row>
    <row r="19" spans="1:22" ht="10.5" customHeight="1">
      <c r="A19" s="79" t="s">
        <v>92</v>
      </c>
      <c r="B19" s="79" t="s">
        <v>37</v>
      </c>
      <c r="C19" s="158"/>
      <c r="D19" s="117"/>
      <c r="E19" s="158" t="s">
        <v>70</v>
      </c>
      <c r="F19" s="158"/>
      <c r="G19" s="5">
        <v>136</v>
      </c>
      <c r="H19" s="6"/>
      <c r="I19" s="71">
        <v>136</v>
      </c>
      <c r="J19" s="5">
        <v>96</v>
      </c>
      <c r="K19" s="5">
        <v>40</v>
      </c>
      <c r="L19" s="5"/>
      <c r="M19" s="5">
        <v>6</v>
      </c>
      <c r="N19" s="68">
        <v>6</v>
      </c>
      <c r="O19" s="32">
        <v>34</v>
      </c>
      <c r="P19" s="32"/>
      <c r="Q19" s="33">
        <v>48</v>
      </c>
      <c r="R19" s="92"/>
      <c r="S19" s="32">
        <v>54</v>
      </c>
      <c r="T19" s="32"/>
      <c r="U19" s="29"/>
      <c r="V19" s="32"/>
    </row>
    <row r="20" spans="1:22" ht="10.5" customHeight="1">
      <c r="A20" s="79" t="s">
        <v>93</v>
      </c>
      <c r="B20" s="81" t="s">
        <v>99</v>
      </c>
      <c r="C20" s="158"/>
      <c r="D20" s="117" t="s">
        <v>76</v>
      </c>
      <c r="E20" s="117"/>
      <c r="F20" s="158"/>
      <c r="G20" s="5">
        <v>72</v>
      </c>
      <c r="H20" s="6"/>
      <c r="I20" s="71">
        <v>72</v>
      </c>
      <c r="J20" s="5">
        <v>62</v>
      </c>
      <c r="K20" s="5">
        <v>10</v>
      </c>
      <c r="L20" s="5"/>
      <c r="M20" s="5">
        <v>4</v>
      </c>
      <c r="N20" s="68"/>
      <c r="O20" s="32">
        <v>36</v>
      </c>
      <c r="P20" s="32"/>
      <c r="Q20" s="33">
        <v>36</v>
      </c>
      <c r="R20" s="92"/>
      <c r="S20" s="32"/>
      <c r="T20" s="32"/>
      <c r="U20" s="29"/>
      <c r="V20" s="32"/>
    </row>
    <row r="21" spans="1:22" ht="10.5" customHeight="1">
      <c r="A21" s="79" t="s">
        <v>94</v>
      </c>
      <c r="B21" s="79" t="s">
        <v>81</v>
      </c>
      <c r="C21" s="158"/>
      <c r="D21" s="117"/>
      <c r="E21" s="117"/>
      <c r="F21" s="117" t="s">
        <v>76</v>
      </c>
      <c r="G21" s="5">
        <v>72</v>
      </c>
      <c r="H21" s="6"/>
      <c r="I21" s="71">
        <v>72</v>
      </c>
      <c r="J21" s="5">
        <v>36</v>
      </c>
      <c r="K21" s="5">
        <v>36</v>
      </c>
      <c r="L21" s="5"/>
      <c r="M21" s="5">
        <v>2</v>
      </c>
      <c r="N21" s="68"/>
      <c r="O21" s="32"/>
      <c r="P21" s="32"/>
      <c r="Q21" s="33"/>
      <c r="R21" s="92"/>
      <c r="S21" s="32">
        <v>36</v>
      </c>
      <c r="T21" s="32"/>
      <c r="U21" s="29">
        <v>36</v>
      </c>
      <c r="V21" s="32"/>
    </row>
    <row r="22" spans="1:22" ht="10.5" customHeight="1">
      <c r="A22" s="79" t="s">
        <v>95</v>
      </c>
      <c r="B22" s="81" t="s">
        <v>27</v>
      </c>
      <c r="C22" s="158" t="s">
        <v>71</v>
      </c>
      <c r="D22" s="158" t="s">
        <v>73</v>
      </c>
      <c r="E22" s="158"/>
      <c r="F22" s="158"/>
      <c r="G22" s="5">
        <v>72</v>
      </c>
      <c r="H22" s="6"/>
      <c r="I22" s="73">
        <v>72</v>
      </c>
      <c r="J22" s="5"/>
      <c r="K22" s="5">
        <v>72</v>
      </c>
      <c r="L22" s="5"/>
      <c r="M22" s="5"/>
      <c r="N22" s="7"/>
      <c r="O22" s="32">
        <v>36</v>
      </c>
      <c r="P22" s="32"/>
      <c r="Q22" s="29">
        <v>36</v>
      </c>
      <c r="R22" s="32"/>
      <c r="S22" s="32"/>
      <c r="T22" s="32"/>
      <c r="U22" s="29"/>
      <c r="V22" s="32"/>
    </row>
    <row r="23" spans="1:22" ht="18" customHeight="1">
      <c r="A23" s="79" t="s">
        <v>96</v>
      </c>
      <c r="B23" s="79" t="s">
        <v>38</v>
      </c>
      <c r="C23" s="158"/>
      <c r="D23" s="158" t="s">
        <v>73</v>
      </c>
      <c r="E23" s="158"/>
      <c r="F23" s="158"/>
      <c r="G23" s="5">
        <v>68</v>
      </c>
      <c r="H23" s="6"/>
      <c r="I23" s="8">
        <v>68</v>
      </c>
      <c r="J23" s="5">
        <v>28</v>
      </c>
      <c r="K23" s="5">
        <v>40</v>
      </c>
      <c r="L23" s="5"/>
      <c r="M23" s="5">
        <v>4</v>
      </c>
      <c r="N23" s="7"/>
      <c r="O23" s="32">
        <v>34</v>
      </c>
      <c r="P23" s="32"/>
      <c r="Q23" s="29">
        <v>34</v>
      </c>
      <c r="R23" s="32"/>
      <c r="S23" s="32"/>
      <c r="T23" s="32"/>
      <c r="U23" s="29"/>
      <c r="V23" s="32"/>
    </row>
    <row r="24" spans="1:22" ht="21">
      <c r="A24" s="79"/>
      <c r="B24" s="75" t="s">
        <v>19</v>
      </c>
      <c r="C24" s="222"/>
      <c r="D24" s="223"/>
      <c r="E24" s="223"/>
      <c r="F24" s="223"/>
      <c r="G24" s="10">
        <f>SUM(G25:G27)</f>
        <v>552</v>
      </c>
      <c r="H24" s="10">
        <f aca="true" t="shared" si="4" ref="H24:V24">SUM(H25:H27)</f>
        <v>0</v>
      </c>
      <c r="I24" s="10">
        <f t="shared" si="4"/>
        <v>552</v>
      </c>
      <c r="J24" s="10">
        <f t="shared" si="4"/>
        <v>150</v>
      </c>
      <c r="K24" s="10">
        <f t="shared" si="4"/>
        <v>370</v>
      </c>
      <c r="L24" s="10">
        <f t="shared" si="4"/>
        <v>0</v>
      </c>
      <c r="M24" s="10">
        <f t="shared" si="4"/>
        <v>18</v>
      </c>
      <c r="N24" s="10">
        <f t="shared" si="4"/>
        <v>12</v>
      </c>
      <c r="O24" s="10">
        <f t="shared" si="4"/>
        <v>102</v>
      </c>
      <c r="P24" s="10">
        <f t="shared" si="4"/>
        <v>0</v>
      </c>
      <c r="Q24" s="10">
        <f t="shared" si="4"/>
        <v>181</v>
      </c>
      <c r="R24" s="10">
        <f t="shared" si="4"/>
        <v>0</v>
      </c>
      <c r="S24" s="10">
        <f t="shared" si="4"/>
        <v>98</v>
      </c>
      <c r="T24" s="10">
        <f t="shared" si="4"/>
        <v>0</v>
      </c>
      <c r="U24" s="10">
        <f t="shared" si="4"/>
        <v>171</v>
      </c>
      <c r="V24" s="10">
        <f t="shared" si="4"/>
        <v>0</v>
      </c>
    </row>
    <row r="25" spans="1:22" ht="27" customHeight="1">
      <c r="A25" s="79" t="s">
        <v>97</v>
      </c>
      <c r="B25" s="135" t="s">
        <v>63</v>
      </c>
      <c r="C25" s="69"/>
      <c r="D25" s="110"/>
      <c r="E25" s="110"/>
      <c r="F25" s="110" t="s">
        <v>70</v>
      </c>
      <c r="G25" s="5">
        <v>340</v>
      </c>
      <c r="H25" s="7"/>
      <c r="I25" s="71">
        <v>340</v>
      </c>
      <c r="J25" s="7">
        <v>100</v>
      </c>
      <c r="K25" s="7">
        <v>240</v>
      </c>
      <c r="L25" s="7"/>
      <c r="M25" s="7">
        <v>12</v>
      </c>
      <c r="N25" s="8">
        <v>6</v>
      </c>
      <c r="O25" s="32">
        <v>64</v>
      </c>
      <c r="P25" s="32"/>
      <c r="Q25" s="29">
        <v>117</v>
      </c>
      <c r="R25" s="32"/>
      <c r="S25" s="34">
        <v>68</v>
      </c>
      <c r="T25" s="34"/>
      <c r="U25" s="29">
        <v>91</v>
      </c>
      <c r="V25" s="32"/>
    </row>
    <row r="26" spans="1:22" ht="9.75" customHeight="1">
      <c r="A26" s="79" t="s">
        <v>98</v>
      </c>
      <c r="B26" s="79" t="s">
        <v>54</v>
      </c>
      <c r="C26" s="69"/>
      <c r="D26" s="110"/>
      <c r="E26" s="110"/>
      <c r="F26" s="110" t="s">
        <v>70</v>
      </c>
      <c r="G26" s="12">
        <v>180</v>
      </c>
      <c r="H26" s="12"/>
      <c r="I26" s="74">
        <v>180</v>
      </c>
      <c r="J26" s="12">
        <v>50</v>
      </c>
      <c r="K26" s="12">
        <v>130</v>
      </c>
      <c r="L26" s="12"/>
      <c r="M26" s="12">
        <v>6</v>
      </c>
      <c r="N26" s="68">
        <v>6</v>
      </c>
      <c r="O26" s="35">
        <v>38</v>
      </c>
      <c r="P26" s="35"/>
      <c r="Q26" s="29">
        <v>64</v>
      </c>
      <c r="R26" s="35"/>
      <c r="S26" s="35">
        <v>30</v>
      </c>
      <c r="T26" s="35"/>
      <c r="U26" s="29">
        <v>48</v>
      </c>
      <c r="V26" s="32"/>
    </row>
    <row r="27" spans="1:22" s="13" customFormat="1" ht="19.5" customHeight="1">
      <c r="A27" s="83" t="s">
        <v>100</v>
      </c>
      <c r="B27" s="82" t="s">
        <v>128</v>
      </c>
      <c r="C27" s="28"/>
      <c r="D27" s="28"/>
      <c r="E27" s="28"/>
      <c r="F27" s="118"/>
      <c r="G27" s="14">
        <v>32</v>
      </c>
      <c r="H27" s="14"/>
      <c r="I27" s="77">
        <v>32</v>
      </c>
      <c r="J27" s="14"/>
      <c r="K27" s="14"/>
      <c r="L27" s="14"/>
      <c r="M27" s="14"/>
      <c r="N27" s="15"/>
      <c r="O27" s="35"/>
      <c r="P27" s="35"/>
      <c r="Q27" s="29"/>
      <c r="R27" s="35"/>
      <c r="S27" s="35"/>
      <c r="T27" s="35"/>
      <c r="U27" s="29">
        <v>32</v>
      </c>
      <c r="V27" s="35"/>
    </row>
    <row r="28" spans="1:22" ht="21.75" customHeight="1" thickBot="1">
      <c r="A28" s="22"/>
      <c r="B28" s="127" t="s">
        <v>20</v>
      </c>
      <c r="C28" s="20"/>
      <c r="D28" s="20"/>
      <c r="E28" s="20"/>
      <c r="F28" s="20"/>
      <c r="G28" s="136">
        <f>SUM(G29+G35+G40)</f>
        <v>1476</v>
      </c>
      <c r="H28" s="136">
        <f aca="true" t="shared" si="5" ref="H28:V28">SUM(H29+H35+H40)</f>
        <v>65</v>
      </c>
      <c r="I28" s="136">
        <f t="shared" si="5"/>
        <v>1411</v>
      </c>
      <c r="J28" s="136">
        <f t="shared" si="5"/>
        <v>191</v>
      </c>
      <c r="K28" s="136">
        <f t="shared" si="5"/>
        <v>330</v>
      </c>
      <c r="L28" s="136">
        <f t="shared" si="5"/>
        <v>828</v>
      </c>
      <c r="M28" s="136">
        <f t="shared" si="5"/>
        <v>24</v>
      </c>
      <c r="N28" s="136">
        <f t="shared" si="5"/>
        <v>30</v>
      </c>
      <c r="O28" s="136">
        <f t="shared" si="5"/>
        <v>178</v>
      </c>
      <c r="P28" s="136">
        <f t="shared" si="5"/>
        <v>22</v>
      </c>
      <c r="Q28" s="136">
        <f t="shared" si="5"/>
        <v>292</v>
      </c>
      <c r="R28" s="136">
        <f t="shared" si="5"/>
        <v>15</v>
      </c>
      <c r="S28" s="136">
        <f t="shared" si="5"/>
        <v>338</v>
      </c>
      <c r="T28" s="136">
        <f t="shared" si="5"/>
        <v>10</v>
      </c>
      <c r="U28" s="136">
        <f t="shared" si="5"/>
        <v>603</v>
      </c>
      <c r="V28" s="136">
        <f t="shared" si="5"/>
        <v>18</v>
      </c>
    </row>
    <row r="29" spans="1:22" ht="21.75" customHeight="1">
      <c r="A29" s="143" t="s">
        <v>104</v>
      </c>
      <c r="B29" s="128" t="s">
        <v>103</v>
      </c>
      <c r="C29" s="20"/>
      <c r="D29" s="20"/>
      <c r="E29" s="20"/>
      <c r="F29" s="20"/>
      <c r="G29" s="152">
        <f>SUM(G30:G34)</f>
        <v>184</v>
      </c>
      <c r="H29" s="152">
        <f aca="true" t="shared" si="6" ref="H29:V29">SUM(H30:H34)</f>
        <v>4</v>
      </c>
      <c r="I29" s="152">
        <f t="shared" si="6"/>
        <v>180</v>
      </c>
      <c r="J29" s="152">
        <f t="shared" si="6"/>
        <v>28</v>
      </c>
      <c r="K29" s="152">
        <f t="shared" si="6"/>
        <v>152</v>
      </c>
      <c r="L29" s="152">
        <f t="shared" si="6"/>
        <v>0</v>
      </c>
      <c r="M29" s="152">
        <f t="shared" si="6"/>
        <v>2</v>
      </c>
      <c r="N29" s="152">
        <f t="shared" si="6"/>
        <v>0</v>
      </c>
      <c r="O29" s="152">
        <f t="shared" si="6"/>
        <v>0</v>
      </c>
      <c r="P29" s="152">
        <f t="shared" si="6"/>
        <v>0</v>
      </c>
      <c r="Q29" s="152">
        <f t="shared" si="6"/>
        <v>0</v>
      </c>
      <c r="R29" s="152">
        <f t="shared" si="6"/>
        <v>0</v>
      </c>
      <c r="S29" s="152">
        <f t="shared" si="6"/>
        <v>72</v>
      </c>
      <c r="T29" s="152">
        <f t="shared" si="6"/>
        <v>0</v>
      </c>
      <c r="U29" s="152">
        <f t="shared" si="6"/>
        <v>108</v>
      </c>
      <c r="V29" s="152">
        <f t="shared" si="6"/>
        <v>4</v>
      </c>
    </row>
    <row r="30" spans="1:22" ht="10.5" customHeight="1">
      <c r="A30" s="151" t="s">
        <v>105</v>
      </c>
      <c r="B30" s="144" t="s">
        <v>109</v>
      </c>
      <c r="C30" s="20"/>
      <c r="D30" s="20"/>
      <c r="E30" s="20"/>
      <c r="F30" s="110" t="s">
        <v>72</v>
      </c>
      <c r="G30" s="109">
        <v>36</v>
      </c>
      <c r="H30" s="109"/>
      <c r="I30" s="109">
        <v>36</v>
      </c>
      <c r="J30" s="109">
        <v>2</v>
      </c>
      <c r="K30" s="109">
        <v>34</v>
      </c>
      <c r="L30" s="109"/>
      <c r="M30" s="109"/>
      <c r="N30" s="109"/>
      <c r="O30" s="109"/>
      <c r="P30" s="109"/>
      <c r="Q30" s="109"/>
      <c r="R30" s="109"/>
      <c r="S30" s="109">
        <v>18</v>
      </c>
      <c r="T30" s="109"/>
      <c r="U30" s="109">
        <v>18</v>
      </c>
      <c r="V30" s="109"/>
    </row>
    <row r="31" spans="1:22" ht="18.75" customHeight="1">
      <c r="A31" s="151" t="s">
        <v>106</v>
      </c>
      <c r="B31" s="144" t="s">
        <v>110</v>
      </c>
      <c r="C31" s="20"/>
      <c r="D31" s="20"/>
      <c r="E31" s="20"/>
      <c r="F31" s="161" t="s">
        <v>76</v>
      </c>
      <c r="G31" s="109">
        <v>36</v>
      </c>
      <c r="H31" s="109"/>
      <c r="I31" s="109">
        <v>36</v>
      </c>
      <c r="J31" s="109">
        <v>2</v>
      </c>
      <c r="K31" s="109">
        <v>34</v>
      </c>
      <c r="L31" s="109"/>
      <c r="M31" s="109"/>
      <c r="N31" s="109"/>
      <c r="O31" s="109"/>
      <c r="P31" s="109"/>
      <c r="Q31" s="109"/>
      <c r="R31" s="109"/>
      <c r="S31" s="109">
        <v>18</v>
      </c>
      <c r="T31" s="109"/>
      <c r="U31" s="109">
        <v>18</v>
      </c>
      <c r="V31" s="109"/>
    </row>
    <row r="32" spans="1:22" ht="15" customHeight="1">
      <c r="A32" s="151" t="s">
        <v>107</v>
      </c>
      <c r="B32" s="119" t="s">
        <v>44</v>
      </c>
      <c r="C32" s="162"/>
      <c r="D32" s="163"/>
      <c r="E32" s="163"/>
      <c r="F32" s="161" t="s">
        <v>76</v>
      </c>
      <c r="G32" s="145">
        <v>36</v>
      </c>
      <c r="H32" s="145"/>
      <c r="I32" s="68">
        <v>36</v>
      </c>
      <c r="J32" s="68">
        <v>6</v>
      </c>
      <c r="K32" s="68">
        <v>30</v>
      </c>
      <c r="L32" s="68"/>
      <c r="M32" s="68">
        <v>2</v>
      </c>
      <c r="N32" s="68"/>
      <c r="O32" s="146"/>
      <c r="P32" s="146"/>
      <c r="Q32" s="147"/>
      <c r="R32" s="146"/>
      <c r="S32" s="146">
        <v>18</v>
      </c>
      <c r="T32" s="146"/>
      <c r="U32" s="147">
        <v>18</v>
      </c>
      <c r="V32" s="146"/>
    </row>
    <row r="33" spans="1:22" ht="13.5" customHeight="1">
      <c r="A33" s="151" t="s">
        <v>108</v>
      </c>
      <c r="B33" s="119" t="s">
        <v>27</v>
      </c>
      <c r="C33" s="163"/>
      <c r="D33" s="163"/>
      <c r="E33" s="162" t="s">
        <v>71</v>
      </c>
      <c r="F33" s="163" t="s">
        <v>73</v>
      </c>
      <c r="G33" s="145">
        <v>36</v>
      </c>
      <c r="H33" s="145"/>
      <c r="I33" s="68">
        <v>36</v>
      </c>
      <c r="J33" s="68">
        <v>2</v>
      </c>
      <c r="K33" s="68">
        <v>34</v>
      </c>
      <c r="L33" s="68"/>
      <c r="M33" s="68"/>
      <c r="N33" s="68"/>
      <c r="O33" s="146"/>
      <c r="P33" s="146"/>
      <c r="Q33" s="147"/>
      <c r="R33" s="146"/>
      <c r="S33" s="146">
        <v>18</v>
      </c>
      <c r="T33" s="146"/>
      <c r="U33" s="147">
        <v>18</v>
      </c>
      <c r="V33" s="146"/>
    </row>
    <row r="34" spans="1:22" ht="18" customHeight="1" thickBot="1">
      <c r="A34" s="151" t="s">
        <v>111</v>
      </c>
      <c r="B34" s="122" t="s">
        <v>112</v>
      </c>
      <c r="C34" s="163"/>
      <c r="D34" s="163"/>
      <c r="E34" s="148"/>
      <c r="F34" s="161" t="s">
        <v>76</v>
      </c>
      <c r="G34" s="149">
        <v>40</v>
      </c>
      <c r="H34" s="149">
        <v>4</v>
      </c>
      <c r="I34" s="149">
        <v>36</v>
      </c>
      <c r="J34" s="149">
        <v>16</v>
      </c>
      <c r="K34" s="149">
        <v>20</v>
      </c>
      <c r="L34" s="149"/>
      <c r="M34" s="149"/>
      <c r="N34" s="149"/>
      <c r="O34" s="150"/>
      <c r="P34" s="150"/>
      <c r="Q34" s="150"/>
      <c r="R34" s="150"/>
      <c r="S34" s="150"/>
      <c r="T34" s="150"/>
      <c r="U34" s="150">
        <v>36</v>
      </c>
      <c r="V34" s="150">
        <v>4</v>
      </c>
    </row>
    <row r="35" spans="1:22" ht="21.75" customHeight="1">
      <c r="A35" s="106" t="s">
        <v>21</v>
      </c>
      <c r="B35" s="128" t="s">
        <v>22</v>
      </c>
      <c r="C35" s="20"/>
      <c r="D35" s="20"/>
      <c r="E35" s="20"/>
      <c r="F35" s="20"/>
      <c r="G35" s="21">
        <f>SUM(G36:G39)</f>
        <v>199</v>
      </c>
      <c r="H35" s="21">
        <f aca="true" t="shared" si="7" ref="H35:V35">SUM(H36:H39)</f>
        <v>35</v>
      </c>
      <c r="I35" s="21">
        <f t="shared" si="7"/>
        <v>164</v>
      </c>
      <c r="J35" s="21">
        <f t="shared" si="7"/>
        <v>58</v>
      </c>
      <c r="K35" s="21">
        <f t="shared" si="7"/>
        <v>78</v>
      </c>
      <c r="L35" s="21">
        <f t="shared" si="7"/>
        <v>0</v>
      </c>
      <c r="M35" s="21">
        <f t="shared" si="7"/>
        <v>8</v>
      </c>
      <c r="N35" s="21">
        <f t="shared" si="7"/>
        <v>0</v>
      </c>
      <c r="O35" s="21">
        <f t="shared" si="7"/>
        <v>72</v>
      </c>
      <c r="P35" s="21">
        <f t="shared" si="7"/>
        <v>17</v>
      </c>
      <c r="Q35" s="21">
        <f t="shared" si="7"/>
        <v>44</v>
      </c>
      <c r="R35" s="21">
        <f t="shared" si="7"/>
        <v>10</v>
      </c>
      <c r="S35" s="21">
        <f t="shared" si="7"/>
        <v>0</v>
      </c>
      <c r="T35" s="21">
        <f t="shared" si="7"/>
        <v>0</v>
      </c>
      <c r="U35" s="21">
        <f t="shared" si="7"/>
        <v>48</v>
      </c>
      <c r="V35" s="21">
        <f t="shared" si="7"/>
        <v>8</v>
      </c>
    </row>
    <row r="36" spans="1:22" ht="12" customHeight="1">
      <c r="A36" s="78" t="s">
        <v>40</v>
      </c>
      <c r="B36" s="119" t="s">
        <v>113</v>
      </c>
      <c r="C36" s="115" t="s">
        <v>76</v>
      </c>
      <c r="D36" s="103"/>
      <c r="E36" s="20"/>
      <c r="F36" s="109"/>
      <c r="G36" s="5">
        <v>39</v>
      </c>
      <c r="H36" s="5">
        <v>7</v>
      </c>
      <c r="I36" s="8">
        <v>32</v>
      </c>
      <c r="J36" s="7">
        <v>16</v>
      </c>
      <c r="K36" s="7">
        <v>16</v>
      </c>
      <c r="L36" s="7"/>
      <c r="M36" s="7">
        <v>2</v>
      </c>
      <c r="N36" s="7"/>
      <c r="O36" s="32">
        <v>32</v>
      </c>
      <c r="P36" s="32">
        <v>7</v>
      </c>
      <c r="Q36" s="29"/>
      <c r="R36" s="32"/>
      <c r="S36" s="32"/>
      <c r="T36" s="32"/>
      <c r="U36" s="29"/>
      <c r="V36" s="32"/>
    </row>
    <row r="37" spans="1:25" ht="19.5" customHeight="1">
      <c r="A37" s="78" t="s">
        <v>41</v>
      </c>
      <c r="B37" s="119" t="s">
        <v>115</v>
      </c>
      <c r="C37" s="115" t="s">
        <v>76</v>
      </c>
      <c r="D37" s="103"/>
      <c r="E37" s="26"/>
      <c r="F37" s="26"/>
      <c r="G37" s="5">
        <v>50</v>
      </c>
      <c r="H37" s="5">
        <v>10</v>
      </c>
      <c r="I37" s="8">
        <v>40</v>
      </c>
      <c r="J37" s="7">
        <v>10</v>
      </c>
      <c r="K37" s="7">
        <v>30</v>
      </c>
      <c r="L37" s="7"/>
      <c r="M37" s="7">
        <v>2</v>
      </c>
      <c r="N37" s="7"/>
      <c r="O37" s="32">
        <v>40</v>
      </c>
      <c r="P37" s="32">
        <v>10</v>
      </c>
      <c r="Q37" s="29"/>
      <c r="R37" s="32"/>
      <c r="S37" s="32"/>
      <c r="T37" s="32"/>
      <c r="U37" s="29"/>
      <c r="V37" s="32"/>
      <c r="Y37" s="157" t="s">
        <v>127</v>
      </c>
    </row>
    <row r="38" spans="1:22" ht="18" customHeight="1">
      <c r="A38" s="78" t="s">
        <v>42</v>
      </c>
      <c r="B38" s="123" t="s">
        <v>114</v>
      </c>
      <c r="C38" s="111"/>
      <c r="D38" s="164" t="s">
        <v>72</v>
      </c>
      <c r="E38" s="26"/>
      <c r="F38" s="26"/>
      <c r="G38" s="5">
        <v>54</v>
      </c>
      <c r="H38" s="5">
        <v>10</v>
      </c>
      <c r="I38" s="8">
        <v>44</v>
      </c>
      <c r="J38" s="7">
        <v>12</v>
      </c>
      <c r="K38" s="7">
        <v>32</v>
      </c>
      <c r="L38" s="7"/>
      <c r="M38" s="7">
        <v>2</v>
      </c>
      <c r="N38" s="7"/>
      <c r="O38" s="32"/>
      <c r="P38" s="32"/>
      <c r="Q38" s="32">
        <v>44</v>
      </c>
      <c r="R38" s="32">
        <v>10</v>
      </c>
      <c r="S38" s="32"/>
      <c r="T38" s="32"/>
      <c r="U38" s="29"/>
      <c r="V38" s="32"/>
    </row>
    <row r="39" spans="1:22" ht="16.5" customHeight="1">
      <c r="A39" s="78" t="s">
        <v>43</v>
      </c>
      <c r="B39" s="119" t="s">
        <v>116</v>
      </c>
      <c r="C39" s="115"/>
      <c r="D39" s="115"/>
      <c r="E39" s="115"/>
      <c r="F39" s="115" t="s">
        <v>76</v>
      </c>
      <c r="G39" s="5">
        <v>56</v>
      </c>
      <c r="H39" s="5">
        <v>8</v>
      </c>
      <c r="I39" s="8">
        <v>48</v>
      </c>
      <c r="J39" s="7">
        <v>20</v>
      </c>
      <c r="K39" s="7" t="s">
        <v>126</v>
      </c>
      <c r="L39" s="7"/>
      <c r="M39" s="7">
        <v>2</v>
      </c>
      <c r="N39" s="7"/>
      <c r="O39" s="32"/>
      <c r="P39" s="32"/>
      <c r="Q39" s="29"/>
      <c r="R39" s="32"/>
      <c r="S39" s="32"/>
      <c r="T39" s="32"/>
      <c r="U39" s="29">
        <v>48</v>
      </c>
      <c r="V39" s="32">
        <v>8</v>
      </c>
    </row>
    <row r="40" spans="1:22" ht="13.5" customHeight="1">
      <c r="A40" s="129" t="s">
        <v>23</v>
      </c>
      <c r="B40" s="131" t="s">
        <v>24</v>
      </c>
      <c r="C40" s="26"/>
      <c r="D40" s="26"/>
      <c r="E40" s="26"/>
      <c r="F40" s="26"/>
      <c r="G40" s="9">
        <f>SUM(G41)</f>
        <v>1093</v>
      </c>
      <c r="H40" s="9">
        <f aca="true" t="shared" si="8" ref="H40:V40">SUM(H41)</f>
        <v>26</v>
      </c>
      <c r="I40" s="9">
        <f t="shared" si="8"/>
        <v>1067</v>
      </c>
      <c r="J40" s="9">
        <f t="shared" si="8"/>
        <v>105</v>
      </c>
      <c r="K40" s="9">
        <f t="shared" si="8"/>
        <v>100</v>
      </c>
      <c r="L40" s="9">
        <f t="shared" si="8"/>
        <v>828</v>
      </c>
      <c r="M40" s="9">
        <f t="shared" si="8"/>
        <v>14</v>
      </c>
      <c r="N40" s="9">
        <f t="shared" si="8"/>
        <v>30</v>
      </c>
      <c r="O40" s="9">
        <f t="shared" si="8"/>
        <v>106</v>
      </c>
      <c r="P40" s="9">
        <f t="shared" si="8"/>
        <v>5</v>
      </c>
      <c r="Q40" s="9">
        <f t="shared" si="8"/>
        <v>248</v>
      </c>
      <c r="R40" s="9">
        <f t="shared" si="8"/>
        <v>5</v>
      </c>
      <c r="S40" s="9">
        <f t="shared" si="8"/>
        <v>266</v>
      </c>
      <c r="T40" s="9">
        <f t="shared" si="8"/>
        <v>10</v>
      </c>
      <c r="U40" s="9">
        <f t="shared" si="8"/>
        <v>447</v>
      </c>
      <c r="V40" s="9">
        <f t="shared" si="8"/>
        <v>6</v>
      </c>
    </row>
    <row r="41" spans="1:22" ht="15.75" customHeight="1">
      <c r="A41" s="130" t="s">
        <v>25</v>
      </c>
      <c r="B41" s="132" t="s">
        <v>26</v>
      </c>
      <c r="C41" s="26"/>
      <c r="D41" s="26"/>
      <c r="E41" s="26"/>
      <c r="F41" s="26"/>
      <c r="G41" s="156">
        <f>SUM(G42+G46+G50+G55)</f>
        <v>1093</v>
      </c>
      <c r="H41" s="156">
        <f aca="true" t="shared" si="9" ref="H41:V41">SUM(H42+H46+H50+H55)</f>
        <v>26</v>
      </c>
      <c r="I41" s="156">
        <f t="shared" si="9"/>
        <v>1067</v>
      </c>
      <c r="J41" s="156">
        <f t="shared" si="9"/>
        <v>105</v>
      </c>
      <c r="K41" s="156">
        <f t="shared" si="9"/>
        <v>100</v>
      </c>
      <c r="L41" s="156">
        <f t="shared" si="9"/>
        <v>828</v>
      </c>
      <c r="M41" s="156">
        <f t="shared" si="9"/>
        <v>14</v>
      </c>
      <c r="N41" s="156">
        <f t="shared" si="9"/>
        <v>30</v>
      </c>
      <c r="O41" s="156">
        <f t="shared" si="9"/>
        <v>106</v>
      </c>
      <c r="P41" s="156">
        <f t="shared" si="9"/>
        <v>5</v>
      </c>
      <c r="Q41" s="156">
        <f t="shared" si="9"/>
        <v>248</v>
      </c>
      <c r="R41" s="156">
        <f t="shared" si="9"/>
        <v>5</v>
      </c>
      <c r="S41" s="156">
        <f t="shared" si="9"/>
        <v>266</v>
      </c>
      <c r="T41" s="156">
        <f t="shared" si="9"/>
        <v>10</v>
      </c>
      <c r="U41" s="156">
        <f t="shared" si="9"/>
        <v>447</v>
      </c>
      <c r="V41" s="156">
        <f t="shared" si="9"/>
        <v>6</v>
      </c>
    </row>
    <row r="42" spans="1:22" ht="21" customHeight="1">
      <c r="A42" s="111" t="s">
        <v>45</v>
      </c>
      <c r="B42" s="133" t="s">
        <v>117</v>
      </c>
      <c r="C42" s="104"/>
      <c r="D42" s="111" t="s">
        <v>83</v>
      </c>
      <c r="E42" s="111"/>
      <c r="F42" s="111"/>
      <c r="G42" s="10">
        <f>SUM(G43:G45)</f>
        <v>364</v>
      </c>
      <c r="H42" s="10">
        <f aca="true" t="shared" si="10" ref="H42:V42">SUM(H43:H45)</f>
        <v>10</v>
      </c>
      <c r="I42" s="10">
        <f t="shared" si="10"/>
        <v>354</v>
      </c>
      <c r="J42" s="10">
        <f t="shared" si="10"/>
        <v>34</v>
      </c>
      <c r="K42" s="10">
        <f t="shared" si="10"/>
        <v>34</v>
      </c>
      <c r="L42" s="10">
        <f t="shared" si="10"/>
        <v>288</v>
      </c>
      <c r="M42" s="10">
        <f t="shared" si="10"/>
        <v>2</v>
      </c>
      <c r="N42" s="10">
        <f t="shared" si="10"/>
        <v>6</v>
      </c>
      <c r="O42" s="10">
        <f t="shared" si="10"/>
        <v>106</v>
      </c>
      <c r="P42" s="10">
        <f t="shared" si="10"/>
        <v>5</v>
      </c>
      <c r="Q42" s="10">
        <f t="shared" si="10"/>
        <v>248</v>
      </c>
      <c r="R42" s="10">
        <f t="shared" si="10"/>
        <v>5</v>
      </c>
      <c r="S42" s="10">
        <f t="shared" si="10"/>
        <v>0</v>
      </c>
      <c r="T42" s="10">
        <f t="shared" si="10"/>
        <v>0</v>
      </c>
      <c r="U42" s="10">
        <f t="shared" si="10"/>
        <v>0</v>
      </c>
      <c r="V42" s="10">
        <f t="shared" si="10"/>
        <v>0</v>
      </c>
    </row>
    <row r="43" spans="1:22" ht="19.5" customHeight="1">
      <c r="A43" s="119" t="s">
        <v>46</v>
      </c>
      <c r="B43" s="121" t="s">
        <v>118</v>
      </c>
      <c r="C43" s="104"/>
      <c r="D43" s="104" t="s">
        <v>70</v>
      </c>
      <c r="E43" s="26"/>
      <c r="F43" s="26"/>
      <c r="G43" s="7">
        <v>76</v>
      </c>
      <c r="H43" s="11">
        <v>10</v>
      </c>
      <c r="I43" s="11">
        <v>66</v>
      </c>
      <c r="J43" s="7">
        <v>34</v>
      </c>
      <c r="K43" s="7">
        <v>34</v>
      </c>
      <c r="L43" s="7"/>
      <c r="M43" s="7">
        <v>2</v>
      </c>
      <c r="N43" s="7"/>
      <c r="O43" s="32">
        <v>34</v>
      </c>
      <c r="P43" s="32">
        <v>5</v>
      </c>
      <c r="Q43" s="29">
        <v>32</v>
      </c>
      <c r="R43" s="32">
        <v>5</v>
      </c>
      <c r="S43" s="32"/>
      <c r="T43" s="32"/>
      <c r="U43" s="29"/>
      <c r="V43" s="32"/>
    </row>
    <row r="44" spans="1:22" ht="9.75" customHeight="1">
      <c r="A44" s="119" t="s">
        <v>47</v>
      </c>
      <c r="B44" s="119" t="s">
        <v>78</v>
      </c>
      <c r="C44" s="57"/>
      <c r="D44" s="167" t="s">
        <v>76</v>
      </c>
      <c r="E44" s="57"/>
      <c r="F44" s="57"/>
      <c r="G44" s="7">
        <v>144</v>
      </c>
      <c r="H44" s="11"/>
      <c r="I44" s="11">
        <v>144</v>
      </c>
      <c r="J44" s="7"/>
      <c r="K44" s="7"/>
      <c r="L44" s="7">
        <v>144</v>
      </c>
      <c r="M44" s="7"/>
      <c r="N44" s="7">
        <v>6</v>
      </c>
      <c r="O44" s="32">
        <v>72</v>
      </c>
      <c r="P44" s="32"/>
      <c r="Q44" s="29">
        <v>72</v>
      </c>
      <c r="R44" s="32"/>
      <c r="S44" s="32"/>
      <c r="T44" s="32"/>
      <c r="U44" s="29"/>
      <c r="V44" s="32"/>
    </row>
    <row r="45" spans="1:22" ht="9.75" customHeight="1">
      <c r="A45" s="120" t="s">
        <v>48</v>
      </c>
      <c r="B45" s="122" t="s">
        <v>31</v>
      </c>
      <c r="C45" s="57"/>
      <c r="D45" s="168"/>
      <c r="E45" s="114"/>
      <c r="F45" s="155"/>
      <c r="G45" s="7">
        <v>144</v>
      </c>
      <c r="H45" s="11"/>
      <c r="I45" s="11">
        <v>144</v>
      </c>
      <c r="J45" s="7"/>
      <c r="K45" s="7"/>
      <c r="L45" s="7">
        <v>144</v>
      </c>
      <c r="M45" s="7"/>
      <c r="N45" s="7"/>
      <c r="O45" s="32"/>
      <c r="P45" s="32"/>
      <c r="Q45" s="29">
        <v>144</v>
      </c>
      <c r="R45" s="32"/>
      <c r="S45" s="32"/>
      <c r="T45" s="32"/>
      <c r="U45" s="29"/>
      <c r="V45" s="32"/>
    </row>
    <row r="46" spans="1:22" ht="28.5" customHeight="1">
      <c r="A46" s="111" t="s">
        <v>49</v>
      </c>
      <c r="B46" s="153" t="s">
        <v>119</v>
      </c>
      <c r="C46" s="105"/>
      <c r="D46" s="27"/>
      <c r="E46" s="27"/>
      <c r="F46" s="111" t="s">
        <v>83</v>
      </c>
      <c r="G46" s="10">
        <f>SUM(G47:G49)</f>
        <v>496</v>
      </c>
      <c r="H46" s="10">
        <f aca="true" t="shared" si="11" ref="H46:V46">SUM(H47:H49)</f>
        <v>14</v>
      </c>
      <c r="I46" s="10">
        <f t="shared" si="11"/>
        <v>482</v>
      </c>
      <c r="J46" s="10">
        <f t="shared" si="11"/>
        <v>50</v>
      </c>
      <c r="K46" s="10">
        <f t="shared" si="11"/>
        <v>36</v>
      </c>
      <c r="L46" s="10">
        <f t="shared" si="11"/>
        <v>396</v>
      </c>
      <c r="M46" s="10">
        <f t="shared" si="11"/>
        <v>6</v>
      </c>
      <c r="N46" s="10">
        <f t="shared" si="11"/>
        <v>12</v>
      </c>
      <c r="O46" s="10">
        <f t="shared" si="11"/>
        <v>0</v>
      </c>
      <c r="P46" s="10">
        <f t="shared" si="11"/>
        <v>0</v>
      </c>
      <c r="Q46" s="10">
        <f t="shared" si="11"/>
        <v>0</v>
      </c>
      <c r="R46" s="10">
        <f t="shared" si="11"/>
        <v>0</v>
      </c>
      <c r="S46" s="10">
        <f t="shared" si="11"/>
        <v>266</v>
      </c>
      <c r="T46" s="10">
        <f t="shared" si="11"/>
        <v>10</v>
      </c>
      <c r="U46" s="10">
        <f t="shared" si="11"/>
        <v>216</v>
      </c>
      <c r="V46" s="10">
        <f t="shared" si="11"/>
        <v>4</v>
      </c>
    </row>
    <row r="47" spans="1:22" ht="25.5" customHeight="1">
      <c r="A47" s="119" t="s">
        <v>50</v>
      </c>
      <c r="B47" s="119" t="s">
        <v>120</v>
      </c>
      <c r="C47" s="104"/>
      <c r="D47" s="26"/>
      <c r="E47" s="26"/>
      <c r="F47" s="124" t="s">
        <v>84</v>
      </c>
      <c r="G47" s="7">
        <v>100</v>
      </c>
      <c r="H47" s="11">
        <v>14</v>
      </c>
      <c r="I47" s="11">
        <v>86</v>
      </c>
      <c r="J47" s="7">
        <v>50</v>
      </c>
      <c r="K47" s="7">
        <v>36</v>
      </c>
      <c r="L47" s="7"/>
      <c r="M47" s="7">
        <v>6</v>
      </c>
      <c r="N47" s="7">
        <v>6</v>
      </c>
      <c r="O47" s="32"/>
      <c r="P47" s="32"/>
      <c r="Q47" s="29"/>
      <c r="R47" s="32"/>
      <c r="S47" s="29">
        <v>50</v>
      </c>
      <c r="T47" s="29">
        <v>10</v>
      </c>
      <c r="U47" s="32">
        <v>36</v>
      </c>
      <c r="V47" s="32">
        <v>4</v>
      </c>
    </row>
    <row r="48" spans="1:22" ht="9.75" customHeight="1">
      <c r="A48" s="119" t="s">
        <v>51</v>
      </c>
      <c r="B48" s="119" t="s">
        <v>30</v>
      </c>
      <c r="C48" s="58"/>
      <c r="D48" s="58"/>
      <c r="E48" s="58"/>
      <c r="F48" s="243" t="s">
        <v>76</v>
      </c>
      <c r="G48" s="7">
        <v>180</v>
      </c>
      <c r="H48" s="11"/>
      <c r="I48" s="11">
        <v>180</v>
      </c>
      <c r="J48" s="7"/>
      <c r="K48" s="7" t="s">
        <v>125</v>
      </c>
      <c r="L48" s="7">
        <v>180</v>
      </c>
      <c r="M48" s="7"/>
      <c r="N48" s="7">
        <v>6</v>
      </c>
      <c r="O48" s="32"/>
      <c r="P48" s="32"/>
      <c r="Q48" s="29"/>
      <c r="R48" s="32"/>
      <c r="S48" s="32">
        <v>108</v>
      </c>
      <c r="T48" s="32"/>
      <c r="U48" s="29">
        <v>72</v>
      </c>
      <c r="V48" s="32"/>
    </row>
    <row r="49" spans="1:22" ht="11.25" customHeight="1">
      <c r="A49" s="119" t="s">
        <v>52</v>
      </c>
      <c r="B49" s="119" t="s">
        <v>31</v>
      </c>
      <c r="C49" s="58"/>
      <c r="D49" s="58"/>
      <c r="E49" s="58"/>
      <c r="F49" s="244"/>
      <c r="G49" s="7">
        <v>216</v>
      </c>
      <c r="H49" s="7"/>
      <c r="I49" s="7">
        <v>216</v>
      </c>
      <c r="J49" s="7"/>
      <c r="K49" s="7"/>
      <c r="L49" s="7">
        <v>216</v>
      </c>
      <c r="M49" s="7"/>
      <c r="N49" s="7"/>
      <c r="O49" s="32"/>
      <c r="P49" s="32"/>
      <c r="Q49" s="29"/>
      <c r="R49" s="32"/>
      <c r="S49" s="32">
        <v>108</v>
      </c>
      <c r="T49" s="32"/>
      <c r="U49" s="29">
        <v>108</v>
      </c>
      <c r="V49" s="32"/>
    </row>
    <row r="50" spans="1:22" ht="29.25" customHeight="1">
      <c r="A50" s="125" t="s">
        <v>121</v>
      </c>
      <c r="B50" s="154" t="s">
        <v>123</v>
      </c>
      <c r="C50" s="27"/>
      <c r="D50" s="27"/>
      <c r="E50" s="27"/>
      <c r="F50" s="111" t="s">
        <v>83</v>
      </c>
      <c r="G50" s="19">
        <f>SUM(G51:G53)</f>
        <v>197</v>
      </c>
      <c r="H50" s="19">
        <f aca="true" t="shared" si="12" ref="H50:V50">SUM(H51:H53)</f>
        <v>2</v>
      </c>
      <c r="I50" s="19">
        <f t="shared" si="12"/>
        <v>195</v>
      </c>
      <c r="J50" s="19">
        <f t="shared" si="12"/>
        <v>21</v>
      </c>
      <c r="K50" s="19">
        <f t="shared" si="12"/>
        <v>30</v>
      </c>
      <c r="L50" s="19">
        <f t="shared" si="12"/>
        <v>144</v>
      </c>
      <c r="M50" s="19">
        <f t="shared" si="12"/>
        <v>6</v>
      </c>
      <c r="N50" s="19">
        <f t="shared" si="12"/>
        <v>12</v>
      </c>
      <c r="O50" s="19">
        <f t="shared" si="12"/>
        <v>0</v>
      </c>
      <c r="P50" s="19">
        <f t="shared" si="12"/>
        <v>0</v>
      </c>
      <c r="Q50" s="19">
        <f t="shared" si="12"/>
        <v>0</v>
      </c>
      <c r="R50" s="19">
        <f t="shared" si="12"/>
        <v>0</v>
      </c>
      <c r="S50" s="19">
        <f t="shared" si="12"/>
        <v>0</v>
      </c>
      <c r="T50" s="19">
        <f t="shared" si="12"/>
        <v>0</v>
      </c>
      <c r="U50" s="19">
        <f t="shared" si="12"/>
        <v>195</v>
      </c>
      <c r="V50" s="19">
        <f t="shared" si="12"/>
        <v>2</v>
      </c>
    </row>
    <row r="51" spans="1:22" ht="25.5" customHeight="1">
      <c r="A51" s="119" t="s">
        <v>122</v>
      </c>
      <c r="B51" s="121" t="s">
        <v>124</v>
      </c>
      <c r="C51" s="26"/>
      <c r="D51" s="26"/>
      <c r="E51" s="26"/>
      <c r="F51" s="26" t="s">
        <v>70</v>
      </c>
      <c r="G51" s="7">
        <v>53</v>
      </c>
      <c r="H51" s="11">
        <v>2</v>
      </c>
      <c r="I51" s="11">
        <v>51</v>
      </c>
      <c r="J51" s="7">
        <v>21</v>
      </c>
      <c r="K51" s="7">
        <v>30</v>
      </c>
      <c r="L51" s="7"/>
      <c r="M51" s="7">
        <v>6</v>
      </c>
      <c r="N51" s="7">
        <v>6</v>
      </c>
      <c r="O51" s="32"/>
      <c r="P51" s="32"/>
      <c r="Q51" s="29"/>
      <c r="R51" s="32"/>
      <c r="S51" s="32"/>
      <c r="T51" s="32"/>
      <c r="U51" s="29">
        <v>51</v>
      </c>
      <c r="V51" s="32">
        <v>2</v>
      </c>
    </row>
    <row r="52" spans="1:22" ht="12" customHeight="1">
      <c r="A52" s="119" t="s">
        <v>79</v>
      </c>
      <c r="B52" s="123" t="s">
        <v>78</v>
      </c>
      <c r="C52" s="17"/>
      <c r="D52" s="17"/>
      <c r="E52" s="17"/>
      <c r="F52" s="214" t="s">
        <v>76</v>
      </c>
      <c r="G52" s="7">
        <v>72</v>
      </c>
      <c r="H52" s="11"/>
      <c r="I52" s="11">
        <v>72</v>
      </c>
      <c r="J52" s="7"/>
      <c r="K52" s="7"/>
      <c r="L52" s="7">
        <v>72</v>
      </c>
      <c r="M52" s="7"/>
      <c r="N52" s="7">
        <v>6</v>
      </c>
      <c r="O52" s="32"/>
      <c r="P52" s="32"/>
      <c r="Q52" s="29"/>
      <c r="R52" s="32"/>
      <c r="S52" s="32"/>
      <c r="T52" s="32"/>
      <c r="U52" s="29">
        <v>72</v>
      </c>
      <c r="V52" s="32"/>
    </row>
    <row r="53" spans="1:22" ht="9.75" customHeight="1">
      <c r="A53" s="119" t="s">
        <v>80</v>
      </c>
      <c r="B53" s="119" t="s">
        <v>31</v>
      </c>
      <c r="C53" s="59"/>
      <c r="D53" s="59"/>
      <c r="E53" s="59"/>
      <c r="F53" s="215"/>
      <c r="G53" s="7">
        <v>72</v>
      </c>
      <c r="H53" s="7"/>
      <c r="I53" s="11">
        <v>72</v>
      </c>
      <c r="J53" s="7"/>
      <c r="K53" s="7"/>
      <c r="L53" s="7">
        <v>72</v>
      </c>
      <c r="M53" s="7"/>
      <c r="N53" s="7"/>
      <c r="O53" s="32"/>
      <c r="P53" s="32"/>
      <c r="Q53" s="29"/>
      <c r="R53" s="32"/>
      <c r="S53" s="32"/>
      <c r="T53" s="32"/>
      <c r="U53" s="29">
        <v>72</v>
      </c>
      <c r="V53" s="32"/>
    </row>
    <row r="54" spans="1:22" ht="10.5" customHeight="1">
      <c r="A54" s="119" t="s">
        <v>62</v>
      </c>
      <c r="B54" s="126" t="s">
        <v>75</v>
      </c>
      <c r="C54" s="17"/>
      <c r="D54" s="17"/>
      <c r="E54" s="17"/>
      <c r="F54" s="17"/>
      <c r="G54" s="84" t="s">
        <v>82</v>
      </c>
      <c r="H54" s="30"/>
      <c r="I54" s="11">
        <v>36</v>
      </c>
      <c r="J54" s="11"/>
      <c r="K54" s="11"/>
      <c r="L54" s="11"/>
      <c r="M54" s="11"/>
      <c r="N54" s="7"/>
      <c r="O54" s="35"/>
      <c r="P54" s="86"/>
      <c r="Q54" s="36"/>
      <c r="R54" s="36"/>
      <c r="S54" s="29"/>
      <c r="T54" s="29"/>
      <c r="U54" s="29">
        <v>36</v>
      </c>
      <c r="V54" s="35"/>
    </row>
    <row r="55" spans="1:22" ht="16.5" customHeight="1">
      <c r="A55" s="112" t="s">
        <v>61</v>
      </c>
      <c r="B55" s="113" t="s">
        <v>60</v>
      </c>
      <c r="C55" s="17"/>
      <c r="D55" s="17"/>
      <c r="E55" s="17"/>
      <c r="F55" s="17"/>
      <c r="G55" s="18">
        <v>36</v>
      </c>
      <c r="H55" s="18"/>
      <c r="I55" s="11">
        <v>36</v>
      </c>
      <c r="J55" s="11"/>
      <c r="K55" s="11"/>
      <c r="L55" s="11"/>
      <c r="M55" s="11"/>
      <c r="N55" s="7"/>
      <c r="O55" s="35"/>
      <c r="P55" s="86"/>
      <c r="Q55" s="36"/>
      <c r="R55" s="36"/>
      <c r="S55" s="29"/>
      <c r="T55" s="29"/>
      <c r="U55" s="29">
        <v>36</v>
      </c>
      <c r="V55" s="35"/>
    </row>
    <row r="56" spans="1:22" ht="13.5" thickBot="1">
      <c r="A56" s="233" t="s">
        <v>28</v>
      </c>
      <c r="B56" s="234"/>
      <c r="C56" s="60"/>
      <c r="D56" s="60"/>
      <c r="E56" s="60"/>
      <c r="F56" s="60"/>
      <c r="G56" s="100">
        <f aca="true" t="shared" si="13" ref="G56:V56">SUM(G10)</f>
        <v>2952</v>
      </c>
      <c r="H56" s="100">
        <f t="shared" si="13"/>
        <v>65</v>
      </c>
      <c r="I56" s="100">
        <f t="shared" si="13"/>
        <v>2887</v>
      </c>
      <c r="J56" s="100">
        <f t="shared" si="13"/>
        <v>735</v>
      </c>
      <c r="K56" s="100">
        <f t="shared" si="13"/>
        <v>1230</v>
      </c>
      <c r="L56" s="100">
        <f t="shared" si="13"/>
        <v>828</v>
      </c>
      <c r="M56" s="100">
        <f t="shared" si="13"/>
        <v>86</v>
      </c>
      <c r="N56" s="100">
        <f t="shared" si="13"/>
        <v>60</v>
      </c>
      <c r="O56" s="100">
        <f t="shared" si="13"/>
        <v>590</v>
      </c>
      <c r="P56" s="100">
        <f t="shared" si="13"/>
        <v>22</v>
      </c>
      <c r="Q56" s="100">
        <f t="shared" si="13"/>
        <v>849</v>
      </c>
      <c r="R56" s="100">
        <f t="shared" si="13"/>
        <v>15</v>
      </c>
      <c r="S56" s="100">
        <f t="shared" si="13"/>
        <v>602</v>
      </c>
      <c r="T56" s="100">
        <f t="shared" si="13"/>
        <v>10</v>
      </c>
      <c r="U56" s="100">
        <f t="shared" si="13"/>
        <v>846</v>
      </c>
      <c r="V56" s="100">
        <f t="shared" si="13"/>
        <v>18</v>
      </c>
    </row>
    <row r="57" spans="1:22" ht="11.25" customHeight="1">
      <c r="A57" s="171" t="s">
        <v>77</v>
      </c>
      <c r="B57" s="172"/>
      <c r="C57" s="172"/>
      <c r="D57" s="172"/>
      <c r="E57" s="172"/>
      <c r="F57" s="172"/>
      <c r="G57" s="172"/>
      <c r="H57" s="52"/>
      <c r="I57" s="238" t="s">
        <v>35</v>
      </c>
      <c r="J57" s="235" t="s">
        <v>29</v>
      </c>
      <c r="K57" s="236"/>
      <c r="L57" s="236"/>
      <c r="M57" s="236"/>
      <c r="N57" s="237"/>
      <c r="O57" s="38">
        <v>519</v>
      </c>
      <c r="P57" s="37"/>
      <c r="Q57" s="39">
        <v>633</v>
      </c>
      <c r="R57" s="93"/>
      <c r="S57" s="40">
        <v>386</v>
      </c>
      <c r="T57" s="93"/>
      <c r="U57" s="139">
        <v>522</v>
      </c>
      <c r="V57" s="37"/>
    </row>
    <row r="58" spans="1:23" ht="11.25" customHeight="1">
      <c r="A58" s="173"/>
      <c r="B58" s="174"/>
      <c r="C58" s="174"/>
      <c r="D58" s="174"/>
      <c r="E58" s="174"/>
      <c r="F58" s="174"/>
      <c r="G58" s="174"/>
      <c r="H58" s="53"/>
      <c r="I58" s="239"/>
      <c r="J58" s="180" t="s">
        <v>30</v>
      </c>
      <c r="K58" s="181"/>
      <c r="L58" s="181"/>
      <c r="M58" s="181"/>
      <c r="N58" s="182"/>
      <c r="O58" s="41">
        <v>72</v>
      </c>
      <c r="P58" s="87"/>
      <c r="Q58" s="42">
        <v>72</v>
      </c>
      <c r="R58" s="94"/>
      <c r="S58" s="43">
        <v>108</v>
      </c>
      <c r="T58" s="94"/>
      <c r="U58" s="42">
        <v>144</v>
      </c>
      <c r="V58" s="37"/>
      <c r="W58">
        <f>SUM(O58:U58)</f>
        <v>396</v>
      </c>
    </row>
    <row r="59" spans="1:23" ht="9.75" customHeight="1" thickBot="1">
      <c r="A59" s="175"/>
      <c r="B59" s="176"/>
      <c r="C59" s="176"/>
      <c r="D59" s="176"/>
      <c r="E59" s="176"/>
      <c r="F59" s="176"/>
      <c r="G59" s="176"/>
      <c r="H59" s="54"/>
      <c r="I59" s="239"/>
      <c r="J59" s="177" t="s">
        <v>31</v>
      </c>
      <c r="K59" s="178"/>
      <c r="L59" s="178"/>
      <c r="M59" s="178"/>
      <c r="N59" s="179"/>
      <c r="O59" s="44"/>
      <c r="P59" s="88"/>
      <c r="Q59" s="45">
        <v>144</v>
      </c>
      <c r="R59" s="88"/>
      <c r="S59" s="44">
        <v>108</v>
      </c>
      <c r="T59" s="88"/>
      <c r="U59" s="45">
        <v>180</v>
      </c>
      <c r="V59" s="141"/>
      <c r="W59">
        <f>SUM(O59:U59)</f>
        <v>432</v>
      </c>
    </row>
    <row r="60" spans="1:23" ht="12" customHeight="1">
      <c r="A60" s="171" t="s">
        <v>64</v>
      </c>
      <c r="B60" s="172"/>
      <c r="C60" s="172"/>
      <c r="D60" s="172"/>
      <c r="E60" s="172"/>
      <c r="F60" s="172"/>
      <c r="G60" s="172"/>
      <c r="H60" s="55"/>
      <c r="I60" s="239"/>
      <c r="J60" s="183" t="s">
        <v>32</v>
      </c>
      <c r="K60" s="184"/>
      <c r="L60" s="184"/>
      <c r="M60" s="184"/>
      <c r="N60" s="185"/>
      <c r="O60" s="46">
        <v>0</v>
      </c>
      <c r="P60" s="89"/>
      <c r="Q60" s="47">
        <v>3</v>
      </c>
      <c r="R60" s="89"/>
      <c r="S60" s="46">
        <v>2</v>
      </c>
      <c r="T60" s="89"/>
      <c r="U60" s="140">
        <v>6</v>
      </c>
      <c r="V60" s="142"/>
      <c r="W60">
        <f>SUM(W58:W59)</f>
        <v>828</v>
      </c>
    </row>
    <row r="61" spans="1:22" ht="12.75">
      <c r="A61" s="173"/>
      <c r="B61" s="174"/>
      <c r="C61" s="174"/>
      <c r="D61" s="174"/>
      <c r="E61" s="174"/>
      <c r="F61" s="174"/>
      <c r="G61" s="174"/>
      <c r="H61" s="53"/>
      <c r="I61" s="239"/>
      <c r="J61" s="180" t="s">
        <v>34</v>
      </c>
      <c r="K61" s="181"/>
      <c r="L61" s="181"/>
      <c r="M61" s="181"/>
      <c r="N61" s="182"/>
      <c r="O61" s="48">
        <v>2</v>
      </c>
      <c r="P61" s="90"/>
      <c r="Q61" s="49">
        <v>5</v>
      </c>
      <c r="R61" s="90"/>
      <c r="S61" s="48">
        <v>0</v>
      </c>
      <c r="T61" s="90"/>
      <c r="U61" s="49">
        <v>8</v>
      </c>
      <c r="V61" s="142"/>
    </row>
    <row r="62" spans="1:22" ht="13.5" customHeight="1" thickBot="1">
      <c r="A62" s="175"/>
      <c r="B62" s="176"/>
      <c r="C62" s="176"/>
      <c r="D62" s="176"/>
      <c r="E62" s="176"/>
      <c r="F62" s="176"/>
      <c r="G62" s="176"/>
      <c r="H62" s="56"/>
      <c r="I62" s="240"/>
      <c r="J62" s="201" t="s">
        <v>33</v>
      </c>
      <c r="K62" s="202"/>
      <c r="L62" s="202"/>
      <c r="M62" s="202"/>
      <c r="N62" s="203"/>
      <c r="O62" s="50">
        <v>0</v>
      </c>
      <c r="P62" s="91"/>
      <c r="Q62" s="51">
        <v>1</v>
      </c>
      <c r="R62" s="91"/>
      <c r="S62" s="50">
        <v>1</v>
      </c>
      <c r="T62" s="91"/>
      <c r="U62" s="51">
        <v>1</v>
      </c>
      <c r="V62" s="142"/>
    </row>
  </sheetData>
  <sheetProtection/>
  <mergeCells count="44">
    <mergeCell ref="I4:N4"/>
    <mergeCell ref="J5:N5"/>
    <mergeCell ref="H4:H7"/>
    <mergeCell ref="N6:N7"/>
    <mergeCell ref="J6:J7"/>
    <mergeCell ref="L6:L7"/>
    <mergeCell ref="M6:M7"/>
    <mergeCell ref="A1:V1"/>
    <mergeCell ref="A2:V2"/>
    <mergeCell ref="A56:B56"/>
    <mergeCell ref="J57:N57"/>
    <mergeCell ref="J58:N58"/>
    <mergeCell ref="I57:I62"/>
    <mergeCell ref="K6:K7"/>
    <mergeCell ref="O9:P9"/>
    <mergeCell ref="U5:V5"/>
    <mergeCell ref="F48:F49"/>
    <mergeCell ref="J62:N62"/>
    <mergeCell ref="A3:A7"/>
    <mergeCell ref="B3:B7"/>
    <mergeCell ref="G4:G7"/>
    <mergeCell ref="I5:I7"/>
    <mergeCell ref="F52:F53"/>
    <mergeCell ref="C3:F7"/>
    <mergeCell ref="C24:F24"/>
    <mergeCell ref="N13:N14"/>
    <mergeCell ref="G3:N3"/>
    <mergeCell ref="O3:V3"/>
    <mergeCell ref="O6:V6"/>
    <mergeCell ref="O5:P5"/>
    <mergeCell ref="Q5:R5"/>
    <mergeCell ref="S4:V4"/>
    <mergeCell ref="S5:T5"/>
    <mergeCell ref="O4:R4"/>
    <mergeCell ref="E13:E14"/>
    <mergeCell ref="D44:D45"/>
    <mergeCell ref="S9:T9"/>
    <mergeCell ref="U9:V9"/>
    <mergeCell ref="A57:G59"/>
    <mergeCell ref="A60:G62"/>
    <mergeCell ref="J59:N59"/>
    <mergeCell ref="J61:N61"/>
    <mergeCell ref="Q9:R9"/>
    <mergeCell ref="J60:N60"/>
  </mergeCells>
  <printOptions/>
  <pageMargins left="0.1968503937007874" right="0.1968503937007874" top="0.1968503937007874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KIT_USER</cp:lastModifiedBy>
  <cp:lastPrinted>2023-06-22T12:26:22Z</cp:lastPrinted>
  <dcterms:created xsi:type="dcterms:W3CDTF">1996-10-08T23:32:33Z</dcterms:created>
  <dcterms:modified xsi:type="dcterms:W3CDTF">2023-06-22T12:26:56Z</dcterms:modified>
  <cp:category/>
  <cp:version/>
  <cp:contentType/>
  <cp:contentStatus/>
</cp:coreProperties>
</file>